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75" windowWidth="15075" windowHeight="8505"/>
  </bookViews>
  <sheets>
    <sheet name="年末調整計算シート" sheetId="7" r:id="rId1"/>
    <sheet name="給与台帳シート" sheetId="6" r:id="rId2"/>
  </sheets>
  <calcPr calcId="145621"/>
</workbook>
</file>

<file path=xl/calcChain.xml><?xml version="1.0" encoding="utf-8"?>
<calcChain xmlns="http://schemas.openxmlformats.org/spreadsheetml/2006/main">
  <c r="C9" i="7" l="1"/>
  <c r="C11" i="7"/>
  <c r="AG21" i="6" l="1"/>
  <c r="AF21" i="6"/>
  <c r="AE21" i="6"/>
  <c r="AD21" i="6"/>
  <c r="AC21" i="6"/>
  <c r="AB21" i="6"/>
  <c r="W21" i="6"/>
  <c r="U21" i="6"/>
  <c r="T21" i="6"/>
  <c r="S21" i="6"/>
  <c r="C21" i="6"/>
  <c r="X20" i="6"/>
  <c r="Y20" i="6" s="1"/>
  <c r="R20" i="6"/>
  <c r="M20" i="6"/>
  <c r="X19" i="6"/>
  <c r="M19" i="6"/>
  <c r="X18" i="6"/>
  <c r="M18" i="6"/>
  <c r="M21" i="6" s="1"/>
  <c r="AG17" i="6"/>
  <c r="AG22" i="6" s="1"/>
  <c r="AF17" i="6"/>
  <c r="AF22" i="6" s="1"/>
  <c r="AE17" i="6"/>
  <c r="AE22" i="6" s="1"/>
  <c r="AD17" i="6"/>
  <c r="AD22" i="6" s="1"/>
  <c r="AC17" i="6"/>
  <c r="AC22" i="6" s="1"/>
  <c r="AB17" i="6"/>
  <c r="AB22" i="6" s="1"/>
  <c r="AA17" i="6"/>
  <c r="AA22" i="6" s="1"/>
  <c r="Z17" i="6"/>
  <c r="W17" i="6"/>
  <c r="W22" i="6" s="1"/>
  <c r="V17" i="6"/>
  <c r="V21" i="6" s="1"/>
  <c r="V22" i="6" s="1"/>
  <c r="U17" i="6"/>
  <c r="U22" i="6" s="1"/>
  <c r="T17" i="6"/>
  <c r="S17" i="6"/>
  <c r="S22" i="6" s="1"/>
  <c r="N17" i="6"/>
  <c r="N22" i="6" s="1"/>
  <c r="L17" i="6"/>
  <c r="L22" i="6" s="1"/>
  <c r="K17" i="6"/>
  <c r="K22" i="6" s="1"/>
  <c r="J17" i="6"/>
  <c r="J22" i="6" s="1"/>
  <c r="I17" i="6"/>
  <c r="I22" i="6" s="1"/>
  <c r="H17" i="6"/>
  <c r="H22" i="6" s="1"/>
  <c r="G17" i="6"/>
  <c r="G22" i="6" s="1"/>
  <c r="F17" i="6"/>
  <c r="F22" i="6" s="1"/>
  <c r="E17" i="6"/>
  <c r="E22" i="6" s="1"/>
  <c r="D17" i="6"/>
  <c r="D22" i="6" s="1"/>
  <c r="C17" i="6"/>
  <c r="C22" i="6" s="1"/>
  <c r="X16" i="6"/>
  <c r="AH16" i="6" s="1"/>
  <c r="Q16" i="6"/>
  <c r="M16" i="6"/>
  <c r="Y16" i="6" s="1"/>
  <c r="X15" i="6"/>
  <c r="AH15" i="6" s="1"/>
  <c r="Q15" i="6"/>
  <c r="M15" i="6"/>
  <c r="Y15" i="6" s="1"/>
  <c r="X14" i="6"/>
  <c r="AH14" i="6" s="1"/>
  <c r="Q14" i="6"/>
  <c r="M14" i="6"/>
  <c r="Y14" i="6" s="1"/>
  <c r="X13" i="6"/>
  <c r="AH13" i="6" s="1"/>
  <c r="Q13" i="6"/>
  <c r="M13" i="6"/>
  <c r="X12" i="6"/>
  <c r="AH12" i="6" s="1"/>
  <c r="Q12" i="6"/>
  <c r="M12" i="6"/>
  <c r="Y12" i="6" s="1"/>
  <c r="X11" i="6"/>
  <c r="AH11" i="6" s="1"/>
  <c r="Q11" i="6"/>
  <c r="M11" i="6"/>
  <c r="X10" i="6"/>
  <c r="AH10" i="6" s="1"/>
  <c r="Q10" i="6"/>
  <c r="M10" i="6"/>
  <c r="Y10" i="6" s="1"/>
  <c r="X9" i="6"/>
  <c r="AH9" i="6" s="1"/>
  <c r="Q9" i="6"/>
  <c r="M9" i="6"/>
  <c r="Y9" i="6" s="1"/>
  <c r="X8" i="6"/>
  <c r="AH8" i="6" s="1"/>
  <c r="Q8" i="6"/>
  <c r="M8" i="6"/>
  <c r="Y8" i="6" s="1"/>
  <c r="X7" i="6"/>
  <c r="AH7" i="6" s="1"/>
  <c r="Q7" i="6"/>
  <c r="M7" i="6"/>
  <c r="Y7" i="6" s="1"/>
  <c r="AH6" i="6"/>
  <c r="X6" i="6"/>
  <c r="Q6" i="6"/>
  <c r="M6" i="6"/>
  <c r="Y6" i="6" s="1"/>
  <c r="X5" i="6"/>
  <c r="X17" i="6" s="1"/>
  <c r="Q5" i="6"/>
  <c r="M5" i="6"/>
  <c r="Y11" i="6" l="1"/>
  <c r="Y13" i="6"/>
  <c r="T22" i="6"/>
  <c r="R18" i="6"/>
  <c r="Y18" i="6"/>
  <c r="Y19" i="6"/>
  <c r="Q17" i="6"/>
  <c r="Q22" i="6" s="1"/>
  <c r="M17" i="6"/>
  <c r="M22" i="6" s="1"/>
  <c r="C4" i="7" s="1"/>
  <c r="R5" i="6"/>
  <c r="Y5" i="6"/>
  <c r="R7" i="6"/>
  <c r="AI7" i="6" s="1"/>
  <c r="R9" i="6"/>
  <c r="AI9" i="6" s="1"/>
  <c r="R11" i="6"/>
  <c r="AI11" i="6" s="1"/>
  <c r="R13" i="6"/>
  <c r="AI13" i="6" s="1"/>
  <c r="R15" i="6"/>
  <c r="AI15" i="6" s="1"/>
  <c r="X21" i="6"/>
  <c r="X22" i="6" s="1"/>
  <c r="C7" i="7" s="1"/>
  <c r="C30" i="7" s="1"/>
  <c r="C32" i="7" s="1"/>
  <c r="C37" i="7" s="1"/>
  <c r="C39" i="7" s="1"/>
  <c r="C40" i="7" s="1"/>
  <c r="AH5" i="6"/>
  <c r="R6" i="6"/>
  <c r="AI6" i="6" s="1"/>
  <c r="R8" i="6"/>
  <c r="AI8" i="6" s="1"/>
  <c r="R10" i="6"/>
  <c r="AI10" i="6" s="1"/>
  <c r="R12" i="6"/>
  <c r="AI12" i="6" s="1"/>
  <c r="R14" i="6"/>
  <c r="AI14" i="6" s="1"/>
  <c r="R16" i="6"/>
  <c r="AI16" i="6" s="1"/>
  <c r="R19" i="6"/>
  <c r="AH20" i="6"/>
  <c r="AI20" i="6" s="1"/>
  <c r="Y21" i="6" l="1"/>
  <c r="AH19" i="6"/>
  <c r="AI19" i="6" s="1"/>
  <c r="AH17" i="6"/>
  <c r="R21" i="6"/>
  <c r="R17" i="6"/>
  <c r="AI5" i="6"/>
  <c r="Z22" i="6"/>
  <c r="C42" i="7" s="1"/>
  <c r="C43" i="7" s="1"/>
  <c r="Z21" i="6"/>
  <c r="AH18" i="6"/>
  <c r="Y17" i="6"/>
  <c r="Y22" i="6" l="1"/>
  <c r="R22" i="6"/>
  <c r="AI17" i="6"/>
  <c r="AH21" i="6"/>
  <c r="AH22" i="6" s="1"/>
  <c r="AI18" i="6"/>
  <c r="AI21" i="6" s="1"/>
  <c r="AI22" i="6" l="1"/>
</calcChain>
</file>

<file path=xl/sharedStrings.xml><?xml version="1.0" encoding="utf-8"?>
<sst xmlns="http://schemas.openxmlformats.org/spreadsheetml/2006/main" count="167" uniqueCount="140">
  <si>
    <t>基本給</t>
    <rPh sb="0" eb="3">
      <t>キホンキュウ</t>
    </rPh>
    <phoneticPr fontId="2"/>
  </si>
  <si>
    <t>所得税</t>
    <rPh sb="0" eb="3">
      <t>ショトクゼイ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</si>
  <si>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</si>
  <si>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</si>
  <si>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</si>
  <si>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</si>
  <si>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</si>
  <si>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</si>
  <si>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</si>
  <si>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</si>
  <si>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</si>
  <si>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</si>
  <si>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</si>
  <si>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</si>
  <si>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給与小計</t>
    <rPh sb="0" eb="2">
      <t>キュウヨ</t>
    </rPh>
    <rPh sb="2" eb="4">
      <t>ショウケイ</t>
    </rPh>
    <phoneticPr fontId="2"/>
  </si>
  <si>
    <t>冬季賞与</t>
    <rPh sb="0" eb="2">
      <t>トウキ</t>
    </rPh>
    <rPh sb="2" eb="4">
      <t>ショウヨ</t>
    </rPh>
    <phoneticPr fontId="2"/>
  </si>
  <si>
    <t>夏季賞与</t>
    <rPh sb="0" eb="2">
      <t>カキ</t>
    </rPh>
    <rPh sb="2" eb="4">
      <t>ショウヨ</t>
    </rPh>
    <phoneticPr fontId="2"/>
  </si>
  <si>
    <t>賞与小計</t>
    <rPh sb="0" eb="2">
      <t>ショウヨ</t>
    </rPh>
    <rPh sb="2" eb="4">
      <t>ショウケイ</t>
    </rPh>
    <phoneticPr fontId="2"/>
  </si>
  <si>
    <t>総合計</t>
    <rPh sb="0" eb="2">
      <t>ソウゴウ</t>
    </rPh>
    <rPh sb="2" eb="3">
      <t>ケイ</t>
    </rPh>
    <phoneticPr fontId="2"/>
  </si>
  <si>
    <t>時間外
手当</t>
    <rPh sb="0" eb="3">
      <t>ジカンガイ</t>
    </rPh>
    <rPh sb="4" eb="6">
      <t>テアテ</t>
    </rPh>
    <phoneticPr fontId="2"/>
  </si>
  <si>
    <t>非課税通
勤手当</t>
    <rPh sb="0" eb="3">
      <t>ヒカゼイ</t>
    </rPh>
    <rPh sb="3" eb="4">
      <t>ツウ</t>
    </rPh>
    <rPh sb="5" eb="6">
      <t>ツトム</t>
    </rPh>
    <rPh sb="6" eb="8">
      <t>テアテ</t>
    </rPh>
    <phoneticPr fontId="2"/>
  </si>
  <si>
    <t>課税
支給額</t>
    <rPh sb="0" eb="2">
      <t>カゼイ</t>
    </rPh>
    <rPh sb="3" eb="6">
      <t>シキュウガク</t>
    </rPh>
    <phoneticPr fontId="2"/>
  </si>
  <si>
    <t>非課税
支給額</t>
    <rPh sb="0" eb="3">
      <t>ヒカゼイ</t>
    </rPh>
    <rPh sb="4" eb="7">
      <t>シキュウガク</t>
    </rPh>
    <phoneticPr fontId="2"/>
  </si>
  <si>
    <t>支給合計</t>
    <rPh sb="0" eb="2">
      <t>シキュウ</t>
    </rPh>
    <rPh sb="2" eb="4">
      <t>ゴウケイ</t>
    </rPh>
    <phoneticPr fontId="2"/>
  </si>
  <si>
    <t>健康
保険料</t>
    <rPh sb="0" eb="2">
      <t>ケンコウ</t>
    </rPh>
    <rPh sb="3" eb="6">
      <t>ホケンリョウ</t>
    </rPh>
    <phoneticPr fontId="2"/>
  </si>
  <si>
    <t>介護
保険料</t>
    <rPh sb="0" eb="2">
      <t>カイゴ</t>
    </rPh>
    <rPh sb="3" eb="6">
      <t>ホケンリョウ</t>
    </rPh>
    <phoneticPr fontId="2"/>
  </si>
  <si>
    <t>厚生年金
掛金</t>
    <rPh sb="0" eb="2">
      <t>コウセイ</t>
    </rPh>
    <rPh sb="2" eb="4">
      <t>ネンキン</t>
    </rPh>
    <rPh sb="5" eb="6">
      <t>カ</t>
    </rPh>
    <rPh sb="6" eb="7">
      <t>キン</t>
    </rPh>
    <phoneticPr fontId="2"/>
  </si>
  <si>
    <t>雇用
保険料</t>
    <rPh sb="0" eb="2">
      <t>コヨウ</t>
    </rPh>
    <rPh sb="3" eb="6">
      <t>ホケンリョウ</t>
    </rPh>
    <phoneticPr fontId="2"/>
  </si>
  <si>
    <t>社会保険
料合計</t>
    <rPh sb="0" eb="2">
      <t>シャカイ</t>
    </rPh>
    <rPh sb="2" eb="4">
      <t>ホケン</t>
    </rPh>
    <rPh sb="5" eb="6">
      <t>ハカル</t>
    </rPh>
    <rPh sb="6" eb="8">
      <t>ゴウケイ</t>
    </rPh>
    <phoneticPr fontId="2"/>
  </si>
  <si>
    <t>課税
対象額</t>
    <rPh sb="0" eb="2">
      <t>カゼイ</t>
    </rPh>
    <rPh sb="3" eb="5">
      <t>タイショウ</t>
    </rPh>
    <rPh sb="5" eb="6">
      <t>ガク</t>
    </rPh>
    <phoneticPr fontId="2"/>
  </si>
  <si>
    <t>住民税</t>
    <rPh sb="0" eb="3">
      <t>ジュウミンゼイ</t>
    </rPh>
    <phoneticPr fontId="2"/>
  </si>
  <si>
    <t>差引
支給額</t>
    <rPh sb="0" eb="2">
      <t>サシヒキ</t>
    </rPh>
    <rPh sb="3" eb="6">
      <t>シキュウガク</t>
    </rPh>
    <phoneticPr fontId="2"/>
  </si>
  <si>
    <t>控除額
合計</t>
    <rPh sb="0" eb="2">
      <t>コウジョ</t>
    </rPh>
    <rPh sb="2" eb="3">
      <t>ガク</t>
    </rPh>
    <rPh sb="4" eb="6">
      <t>ゴウケイ</t>
    </rPh>
    <phoneticPr fontId="2"/>
  </si>
  <si>
    <t>平成○○年　給与台帳</t>
    <rPh sb="0" eb="2">
      <t>ヘイセイ</t>
    </rPh>
    <rPh sb="4" eb="5">
      <t>ネン</t>
    </rPh>
    <rPh sb="6" eb="8">
      <t>キュウヨ</t>
    </rPh>
    <rPh sb="8" eb="10">
      <t>ダイチョウ</t>
    </rPh>
    <phoneticPr fontId="2"/>
  </si>
  <si>
    <t>課税手当
４</t>
    <rPh sb="0" eb="2">
      <t>カゼイ</t>
    </rPh>
    <rPh sb="2" eb="4">
      <t>テアテ</t>
    </rPh>
    <phoneticPr fontId="2"/>
  </si>
  <si>
    <t>課税手当
５</t>
    <rPh sb="0" eb="2">
      <t>カゼイ</t>
    </rPh>
    <rPh sb="2" eb="4">
      <t>テアテ</t>
    </rPh>
    <phoneticPr fontId="2"/>
  </si>
  <si>
    <t>課税手当
６</t>
    <rPh sb="0" eb="2">
      <t>カゼイ</t>
    </rPh>
    <rPh sb="2" eb="4">
      <t>テアテ</t>
    </rPh>
    <phoneticPr fontId="2"/>
  </si>
  <si>
    <t>課税手当
７</t>
    <rPh sb="0" eb="2">
      <t>カゼイ</t>
    </rPh>
    <rPh sb="2" eb="4">
      <t>テアテ</t>
    </rPh>
    <phoneticPr fontId="2"/>
  </si>
  <si>
    <t>課税手当
８</t>
    <rPh sb="0" eb="2">
      <t>カゼイ</t>
    </rPh>
    <rPh sb="2" eb="4">
      <t>テアテ</t>
    </rPh>
    <phoneticPr fontId="2"/>
  </si>
  <si>
    <t>非課税
手当１</t>
    <rPh sb="0" eb="3">
      <t>ヒカゼイ</t>
    </rPh>
    <rPh sb="4" eb="6">
      <t>テアテ</t>
    </rPh>
    <phoneticPr fontId="2"/>
  </si>
  <si>
    <t>非課税
手当２</t>
    <rPh sb="0" eb="3">
      <t>ヒカゼイ</t>
    </rPh>
    <rPh sb="4" eb="6">
      <t>テアテ</t>
    </rPh>
    <phoneticPr fontId="2"/>
  </si>
  <si>
    <t>控除項目
４</t>
    <rPh sb="0" eb="2">
      <t>コウジョ</t>
    </rPh>
    <rPh sb="2" eb="4">
      <t>コウモク</t>
    </rPh>
    <phoneticPr fontId="2"/>
  </si>
  <si>
    <t>控除項目
５</t>
    <rPh sb="0" eb="2">
      <t>コウジョ</t>
    </rPh>
    <rPh sb="2" eb="4">
      <t>コウモク</t>
    </rPh>
    <phoneticPr fontId="2"/>
  </si>
  <si>
    <t>控除項目
６</t>
    <rPh sb="0" eb="2">
      <t>コウジョ</t>
    </rPh>
    <rPh sb="2" eb="4">
      <t>コウモク</t>
    </rPh>
    <phoneticPr fontId="2"/>
  </si>
  <si>
    <t>厚生年金
基金掛金</t>
    <rPh sb="0" eb="2">
      <t>コウセイ</t>
    </rPh>
    <rPh sb="2" eb="4">
      <t>ネンキン</t>
    </rPh>
    <rPh sb="5" eb="7">
      <t>キキン</t>
    </rPh>
    <rPh sb="7" eb="8">
      <t>カ</t>
    </rPh>
    <rPh sb="8" eb="9">
      <t>キン</t>
    </rPh>
    <phoneticPr fontId="2"/>
  </si>
  <si>
    <t>給与収入合計</t>
    <rPh sb="0" eb="2">
      <t>キュウヨ</t>
    </rPh>
    <rPh sb="2" eb="4">
      <t>シュウニュウ</t>
    </rPh>
    <rPh sb="4" eb="6">
      <t>ゴウケイ</t>
    </rPh>
    <phoneticPr fontId="2"/>
  </si>
  <si>
    <t>給与所得</t>
    <rPh sb="0" eb="2">
      <t>キュウヨ</t>
    </rPh>
    <rPh sb="2" eb="4">
      <t>ショトク</t>
    </rPh>
    <phoneticPr fontId="2"/>
  </si>
  <si>
    <t>社会保険料控除</t>
    <rPh sb="0" eb="2">
      <t>シャカイ</t>
    </rPh>
    <rPh sb="2" eb="5">
      <t>ホケンリョウ</t>
    </rPh>
    <rPh sb="5" eb="7">
      <t>コウジョ</t>
    </rPh>
    <phoneticPr fontId="2"/>
  </si>
  <si>
    <t>生命保険料控除</t>
    <rPh sb="0" eb="2">
      <t>セイメイ</t>
    </rPh>
    <rPh sb="2" eb="4">
      <t>ホケン</t>
    </rPh>
    <rPh sb="4" eb="5">
      <t>リョウ</t>
    </rPh>
    <rPh sb="5" eb="7">
      <t>コウジョ</t>
    </rPh>
    <phoneticPr fontId="2"/>
  </si>
  <si>
    <t>地震保険料控除</t>
    <rPh sb="0" eb="2">
      <t>ジシン</t>
    </rPh>
    <rPh sb="2" eb="5">
      <t>ホケンリョウ</t>
    </rPh>
    <rPh sb="5" eb="7">
      <t>コウジョ</t>
    </rPh>
    <phoneticPr fontId="2"/>
  </si>
  <si>
    <t>小規模共済掛金控除</t>
    <rPh sb="0" eb="3">
      <t>ショウキボ</t>
    </rPh>
    <rPh sb="3" eb="5">
      <t>キョウサイ</t>
    </rPh>
    <rPh sb="5" eb="7">
      <t>カケキン</t>
    </rPh>
    <rPh sb="7" eb="9">
      <t>コウジョ</t>
    </rPh>
    <phoneticPr fontId="2"/>
  </si>
  <si>
    <t>障害者控除</t>
    <rPh sb="0" eb="3">
      <t>ショウガイシャ</t>
    </rPh>
    <rPh sb="3" eb="5">
      <t>コウジョ</t>
    </rPh>
    <phoneticPr fontId="2"/>
  </si>
  <si>
    <t>寡婦／寡夫控除</t>
    <rPh sb="0" eb="2">
      <t>カフ</t>
    </rPh>
    <rPh sb="3" eb="5">
      <t>カフ</t>
    </rPh>
    <rPh sb="5" eb="7">
      <t>コウジョ</t>
    </rPh>
    <phoneticPr fontId="2"/>
  </si>
  <si>
    <t>配偶者／配偶者特別控除</t>
    <rPh sb="0" eb="3">
      <t>ハイグウシャ</t>
    </rPh>
    <rPh sb="4" eb="7">
      <t>ハイグウシャ</t>
    </rPh>
    <rPh sb="7" eb="9">
      <t>トクベツ</t>
    </rPh>
    <rPh sb="9" eb="11">
      <t>コウジョ</t>
    </rPh>
    <phoneticPr fontId="2"/>
  </si>
  <si>
    <t>扶養控除１</t>
    <rPh sb="0" eb="2">
      <t>フヨウ</t>
    </rPh>
    <rPh sb="2" eb="4">
      <t>コウジョ</t>
    </rPh>
    <phoneticPr fontId="2"/>
  </si>
  <si>
    <t>基礎控除</t>
    <rPh sb="0" eb="2">
      <t>キソ</t>
    </rPh>
    <rPh sb="2" eb="4">
      <t>コウジョ</t>
    </rPh>
    <phoneticPr fontId="2"/>
  </si>
  <si>
    <t>勤労学生控除</t>
    <rPh sb="0" eb="2">
      <t>キンロウ</t>
    </rPh>
    <rPh sb="2" eb="4">
      <t>ガクセイ</t>
    </rPh>
    <rPh sb="4" eb="6">
      <t>コウジョ</t>
    </rPh>
    <phoneticPr fontId="2"/>
  </si>
  <si>
    <t>新生命保険
控除額</t>
    <rPh sb="0" eb="1">
      <t>シン</t>
    </rPh>
    <rPh sb="1" eb="3">
      <t>セイメイ</t>
    </rPh>
    <rPh sb="3" eb="5">
      <t>ホケン</t>
    </rPh>
    <rPh sb="6" eb="8">
      <t>コウジョ</t>
    </rPh>
    <rPh sb="8" eb="9">
      <t>ガク</t>
    </rPh>
    <phoneticPr fontId="2"/>
  </si>
  <si>
    <t>介護医療保険
控除額</t>
    <rPh sb="0" eb="2">
      <t>カイゴ</t>
    </rPh>
    <rPh sb="2" eb="4">
      <t>イリョウ</t>
    </rPh>
    <rPh sb="4" eb="6">
      <t>ホケン</t>
    </rPh>
    <rPh sb="7" eb="9">
      <t>コウジョ</t>
    </rPh>
    <rPh sb="9" eb="10">
      <t>ガク</t>
    </rPh>
    <phoneticPr fontId="2"/>
  </si>
  <si>
    <t>新個人年金
控除額</t>
    <rPh sb="0" eb="1">
      <t>シン</t>
    </rPh>
    <rPh sb="1" eb="3">
      <t>コジン</t>
    </rPh>
    <rPh sb="3" eb="5">
      <t>ネンキン</t>
    </rPh>
    <rPh sb="6" eb="8">
      <t>コウジョ</t>
    </rPh>
    <rPh sb="8" eb="9">
      <t>ガク</t>
    </rPh>
    <phoneticPr fontId="2"/>
  </si>
  <si>
    <t>旧生命保険
控除額</t>
    <rPh sb="0" eb="1">
      <t>キュウ</t>
    </rPh>
    <rPh sb="1" eb="3">
      <t>セイメイ</t>
    </rPh>
    <rPh sb="3" eb="5">
      <t>ホケン</t>
    </rPh>
    <rPh sb="6" eb="8">
      <t>コウジョ</t>
    </rPh>
    <rPh sb="8" eb="9">
      <t>ガク</t>
    </rPh>
    <phoneticPr fontId="2"/>
  </si>
  <si>
    <t>旧個人年金
控除額</t>
    <rPh sb="0" eb="1">
      <t>キュウ</t>
    </rPh>
    <rPh sb="1" eb="3">
      <t>コジン</t>
    </rPh>
    <rPh sb="3" eb="5">
      <t>ネンキン</t>
    </rPh>
    <rPh sb="6" eb="8">
      <t>コウジョ</t>
    </rPh>
    <rPh sb="8" eb="9">
      <t>ガク</t>
    </rPh>
    <phoneticPr fontId="2"/>
  </si>
  <si>
    <t>地震保険
控除額</t>
    <rPh sb="0" eb="2">
      <t>ジシン</t>
    </rPh>
    <rPh sb="2" eb="4">
      <t>ホケン</t>
    </rPh>
    <phoneticPr fontId="2"/>
  </si>
  <si>
    <t>旧長期損害
控除額</t>
    <rPh sb="0" eb="1">
      <t>キュウ</t>
    </rPh>
    <rPh sb="1" eb="3">
      <t>チョウキ</t>
    </rPh>
    <rPh sb="3" eb="5">
      <t>ソンガイ</t>
    </rPh>
    <phoneticPr fontId="2"/>
  </si>
  <si>
    <t>本人の所得
１千万円超</t>
    <rPh sb="0" eb="2">
      <t>ホンニン</t>
    </rPh>
    <rPh sb="3" eb="5">
      <t>ショトク</t>
    </rPh>
    <rPh sb="7" eb="10">
      <t>センマンエン</t>
    </rPh>
    <rPh sb="10" eb="11">
      <t>チョウ</t>
    </rPh>
    <phoneticPr fontId="2"/>
  </si>
  <si>
    <t>○</t>
    <phoneticPr fontId="2"/>
  </si>
  <si>
    <t>×</t>
    <phoneticPr fontId="2"/>
  </si>
  <si>
    <t>１千万円超</t>
    <rPh sb="1" eb="4">
      <t>センマンエン</t>
    </rPh>
    <rPh sb="4" eb="5">
      <t>チョウ</t>
    </rPh>
    <phoneticPr fontId="2"/>
  </si>
  <si>
    <t>１千万円以下</t>
    <rPh sb="1" eb="4">
      <t>センマンエン</t>
    </rPh>
    <rPh sb="4" eb="6">
      <t>イカ</t>
    </rPh>
    <phoneticPr fontId="2"/>
  </si>
  <si>
    <t>３８万円超４０万円未満</t>
    <rPh sb="2" eb="4">
      <t>マンエン</t>
    </rPh>
    <rPh sb="4" eb="5">
      <t>チョウ</t>
    </rPh>
    <rPh sb="7" eb="9">
      <t>マンエン</t>
    </rPh>
    <rPh sb="9" eb="11">
      <t>ミマン</t>
    </rPh>
    <phoneticPr fontId="2"/>
  </si>
  <si>
    <t>４０万円以上４５万円未満</t>
    <rPh sb="2" eb="4">
      <t>マンエン</t>
    </rPh>
    <rPh sb="4" eb="6">
      <t>イジョウ</t>
    </rPh>
    <rPh sb="8" eb="10">
      <t>マンエン</t>
    </rPh>
    <rPh sb="10" eb="12">
      <t>ミマン</t>
    </rPh>
    <phoneticPr fontId="2"/>
  </si>
  <si>
    <t>４５万円以上５０万円未満</t>
    <rPh sb="2" eb="4">
      <t>マンエン</t>
    </rPh>
    <rPh sb="4" eb="6">
      <t>イジョウ</t>
    </rPh>
    <rPh sb="8" eb="10">
      <t>マンエン</t>
    </rPh>
    <rPh sb="10" eb="12">
      <t>ミマン</t>
    </rPh>
    <phoneticPr fontId="2"/>
  </si>
  <si>
    <t>５０万円以上５５万円未満</t>
    <rPh sb="2" eb="4">
      <t>マンエン</t>
    </rPh>
    <rPh sb="4" eb="6">
      <t>イジョウ</t>
    </rPh>
    <rPh sb="8" eb="10">
      <t>マンエン</t>
    </rPh>
    <rPh sb="10" eb="12">
      <t>ミマン</t>
    </rPh>
    <phoneticPr fontId="2"/>
  </si>
  <si>
    <t>５５万円以上６０万円未満</t>
    <rPh sb="2" eb="4">
      <t>マンエン</t>
    </rPh>
    <rPh sb="4" eb="6">
      <t>イジョウ</t>
    </rPh>
    <rPh sb="8" eb="10">
      <t>マンエン</t>
    </rPh>
    <rPh sb="10" eb="12">
      <t>ミマン</t>
    </rPh>
    <phoneticPr fontId="2"/>
  </si>
  <si>
    <t>６０万円以上６５万円未満</t>
    <rPh sb="2" eb="4">
      <t>マンエン</t>
    </rPh>
    <rPh sb="4" eb="6">
      <t>イジョウ</t>
    </rPh>
    <rPh sb="8" eb="10">
      <t>マンエン</t>
    </rPh>
    <rPh sb="10" eb="12">
      <t>ミマン</t>
    </rPh>
    <phoneticPr fontId="2"/>
  </si>
  <si>
    <t>６５万円以上７０万円未満</t>
    <rPh sb="2" eb="4">
      <t>マンエン</t>
    </rPh>
    <rPh sb="4" eb="6">
      <t>イジョウ</t>
    </rPh>
    <rPh sb="8" eb="10">
      <t>マンエン</t>
    </rPh>
    <rPh sb="10" eb="12">
      <t>ミマン</t>
    </rPh>
    <phoneticPr fontId="2"/>
  </si>
  <si>
    <t>７０万円以上７５万円未満</t>
    <rPh sb="2" eb="4">
      <t>マンエン</t>
    </rPh>
    <rPh sb="4" eb="6">
      <t>イジョウ</t>
    </rPh>
    <rPh sb="8" eb="10">
      <t>マンエン</t>
    </rPh>
    <rPh sb="10" eb="12">
      <t>ミマン</t>
    </rPh>
    <phoneticPr fontId="2"/>
  </si>
  <si>
    <t>７５万円以上７６万円未満</t>
    <rPh sb="2" eb="4">
      <t>マンエン</t>
    </rPh>
    <rPh sb="4" eb="6">
      <t>イジョウ</t>
    </rPh>
    <rPh sb="8" eb="10">
      <t>マンエン</t>
    </rPh>
    <rPh sb="10" eb="12">
      <t>ミマン</t>
    </rPh>
    <phoneticPr fontId="2"/>
  </si>
  <si>
    <t>７６万円以上</t>
    <rPh sb="2" eb="4">
      <t>マンエン</t>
    </rPh>
    <rPh sb="4" eb="6">
      <t>イジョウ</t>
    </rPh>
    <phoneticPr fontId="2"/>
  </si>
  <si>
    <t>３８万円以下</t>
    <rPh sb="2" eb="4">
      <t>マンエン</t>
    </rPh>
    <rPh sb="4" eb="6">
      <t>イカ</t>
    </rPh>
    <phoneticPr fontId="2"/>
  </si>
  <si>
    <t>配偶者所得</t>
    <rPh sb="0" eb="3">
      <t>ハイグウシャ</t>
    </rPh>
    <rPh sb="3" eb="5">
      <t>ショトク</t>
    </rPh>
    <phoneticPr fontId="2"/>
  </si>
  <si>
    <t>同一生計</t>
    <rPh sb="0" eb="2">
      <t>ドウイツ</t>
    </rPh>
    <rPh sb="2" eb="4">
      <t>セイケイ</t>
    </rPh>
    <phoneticPr fontId="2"/>
  </si>
  <si>
    <t>年間所得</t>
    <rPh sb="0" eb="2">
      <t>ネンカン</t>
    </rPh>
    <rPh sb="2" eb="4">
      <t>ショトク</t>
    </rPh>
    <phoneticPr fontId="2"/>
  </si>
  <si>
    <t>３８万円超</t>
    <rPh sb="2" eb="4">
      <t>マンエン</t>
    </rPh>
    <rPh sb="4" eb="5">
      <t>チョウ</t>
    </rPh>
    <phoneticPr fontId="2"/>
  </si>
  <si>
    <t>続柄</t>
    <rPh sb="0" eb="2">
      <t>ゾクガラ</t>
    </rPh>
    <phoneticPr fontId="2"/>
  </si>
  <si>
    <t>氏名</t>
    <rPh sb="0" eb="2">
      <t>シメイ</t>
    </rPh>
    <phoneticPr fontId="2"/>
  </si>
  <si>
    <t>子</t>
    <rPh sb="0" eb="1">
      <t>コ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</si>
  <si>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</si>
  <si>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</si>
  <si>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</si>
  <si>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</si>
  <si>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姉</t>
    <rPh sb="0" eb="1">
      <t>アネ</t>
    </rPh>
    <phoneticPr fontId="2"/>
  </si>
  <si>
    <t>兄</t>
    <rPh sb="0" eb="1">
      <t>アニ</t>
    </rPh>
    <phoneticPr fontId="2"/>
  </si>
  <si>
    <t>妹</t>
    <rPh sb="0" eb="1">
      <t>イモウト</t>
    </rPh>
    <phoneticPr fontId="2"/>
  </si>
  <si>
    <t>弟</t>
    <rPh sb="0" eb="1">
      <t>オトウト</t>
    </rPh>
    <phoneticPr fontId="2"/>
  </si>
  <si>
    <t>その他</t>
    <rPh sb="2" eb="3">
      <t>タ</t>
    </rPh>
    <phoneticPr fontId="2"/>
  </si>
  <si>
    <t>給与台帳以外の社会保険料１</t>
    <rPh sb="0" eb="2">
      <t>キュウヨ</t>
    </rPh>
    <rPh sb="2" eb="4">
      <t>ダイチョウ</t>
    </rPh>
    <rPh sb="4" eb="6">
      <t>イガイ</t>
    </rPh>
    <rPh sb="7" eb="9">
      <t>シャカイ</t>
    </rPh>
    <rPh sb="9" eb="12">
      <t>ホケンリョウ</t>
    </rPh>
    <phoneticPr fontId="2"/>
  </si>
  <si>
    <t>給与台帳以外の社会保険料２</t>
    <rPh sb="0" eb="2">
      <t>キュウヨ</t>
    </rPh>
    <rPh sb="2" eb="4">
      <t>ダイチョウ</t>
    </rPh>
    <rPh sb="4" eb="6">
      <t>イガイ</t>
    </rPh>
    <rPh sb="7" eb="9">
      <t>シャカイ</t>
    </rPh>
    <rPh sb="9" eb="12">
      <t>ホケンリョウ</t>
    </rPh>
    <phoneticPr fontId="2"/>
  </si>
  <si>
    <t>給与台帳以外の社会保険料３</t>
    <rPh sb="0" eb="2">
      <t>キュウヨ</t>
    </rPh>
    <rPh sb="2" eb="4">
      <t>ダイチョウ</t>
    </rPh>
    <rPh sb="4" eb="6">
      <t>イガイ</t>
    </rPh>
    <rPh sb="7" eb="9">
      <t>シャカイ</t>
    </rPh>
    <rPh sb="9" eb="12">
      <t>ホケンリョウ</t>
    </rPh>
    <phoneticPr fontId="2"/>
  </si>
  <si>
    <t>給与台帳以外の社会保険料４</t>
    <rPh sb="0" eb="2">
      <t>キュウヨ</t>
    </rPh>
    <rPh sb="2" eb="4">
      <t>ダイチョウ</t>
    </rPh>
    <rPh sb="4" eb="6">
      <t>イガイ</t>
    </rPh>
    <rPh sb="7" eb="9">
      <t>シャカイ</t>
    </rPh>
    <rPh sb="9" eb="12">
      <t>ホケンリョウ</t>
    </rPh>
    <phoneticPr fontId="2"/>
  </si>
  <si>
    <t>給与台帳以外の社会保険料５</t>
    <rPh sb="0" eb="2">
      <t>キュウヨ</t>
    </rPh>
    <rPh sb="2" eb="4">
      <t>ダイチョウ</t>
    </rPh>
    <rPh sb="4" eb="6">
      <t>イガイ</t>
    </rPh>
    <rPh sb="7" eb="9">
      <t>シャカイ</t>
    </rPh>
    <rPh sb="9" eb="12">
      <t>ホケンリョウ</t>
    </rPh>
    <phoneticPr fontId="2"/>
  </si>
  <si>
    <t>１６歳以下</t>
    <rPh sb="2" eb="3">
      <t>サイ</t>
    </rPh>
    <rPh sb="3" eb="5">
      <t>イカ</t>
    </rPh>
    <phoneticPr fontId="2"/>
  </si>
  <si>
    <t>１６歳以上１９歳未満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</si>
  <si>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１９歳以上２３歳未満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</si>
  <si>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２３歳以上７０歳未満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</si>
  <si>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７０歳以上</t>
    <rPh sb="2" eb="3">
      <t>サイ</t>
    </rPh>
    <rPh sb="3" eb="5">
      <t>イジョウ</t>
    </rPh>
    <phoneticPr fontId="2"/>
  </si>
  <si>
    <t>12/31時の満年齢</t>
    <rPh sb="5" eb="6">
      <t>ジ</t>
    </rPh>
    <rPh sb="7" eb="8">
      <t>マン</t>
    </rPh>
    <rPh sb="8" eb="10">
      <t>ネンレイ</t>
    </rPh>
    <phoneticPr fontId="2"/>
  </si>
  <si>
    <t>同居</t>
    <rPh sb="0" eb="2">
      <t>ドウキョ</t>
    </rPh>
    <phoneticPr fontId="2"/>
  </si>
  <si>
    <t>扶養控除２</t>
    <rPh sb="0" eb="2">
      <t>フヨウ</t>
    </rPh>
    <rPh sb="2" eb="4">
      <t>コウジョ</t>
    </rPh>
    <phoneticPr fontId="2"/>
  </si>
  <si>
    <t>扶養控除３</t>
    <rPh sb="0" eb="2">
      <t>フヨウ</t>
    </rPh>
    <rPh sb="2" eb="4">
      <t>コウジョ</t>
    </rPh>
    <phoneticPr fontId="2"/>
  </si>
  <si>
    <t>扶養控除４</t>
    <rPh sb="0" eb="2">
      <t>フヨウ</t>
    </rPh>
    <rPh sb="2" eb="4">
      <t>コウジョ</t>
    </rPh>
    <phoneticPr fontId="2"/>
  </si>
  <si>
    <t>同居特別障害者</t>
    <rPh sb="0" eb="2">
      <t>ドウキョ</t>
    </rPh>
    <rPh sb="2" eb="4">
      <t>トクベツ</t>
    </rPh>
    <rPh sb="4" eb="7">
      <t>ショウガイシャ</t>
    </rPh>
    <phoneticPr fontId="2"/>
  </si>
  <si>
    <t>所得控除 合計</t>
    <rPh sb="0" eb="2">
      <t>ショトク</t>
    </rPh>
    <rPh sb="2" eb="4">
      <t>コウジョ</t>
    </rPh>
    <rPh sb="5" eb="7">
      <t>ゴウケイ</t>
    </rPh>
    <phoneticPr fontId="2"/>
  </si>
  <si>
    <t>課税所得</t>
    <rPh sb="0" eb="2">
      <t>カゼイ</t>
    </rPh>
    <rPh sb="2" eb="4">
      <t>ショトク</t>
    </rPh>
    <phoneticPr fontId="2"/>
  </si>
  <si>
    <t>適用税率</t>
    <rPh sb="0" eb="2">
      <t>テキヨウ</t>
    </rPh>
    <rPh sb="2" eb="4">
      <t>ゼイリツ</t>
    </rPh>
    <phoneticPr fontId="2"/>
  </si>
  <si>
    <t>控除額</t>
    <rPh sb="0" eb="2">
      <t>コウジョ</t>
    </rPh>
    <rPh sb="2" eb="3">
      <t>ガク</t>
    </rPh>
    <phoneticPr fontId="2"/>
  </si>
  <si>
    <t>195万円以下 ≪5%　▲0円≫</t>
    <rPh sb="3" eb="5">
      <t>マンエン</t>
    </rPh>
    <rPh sb="5" eb="7">
      <t>イカ</t>
    </rPh>
    <rPh sb="14" eb="15">
      <t>エン</t>
    </rPh>
    <phoneticPr fontId="2"/>
  </si>
  <si>
    <t>195万円超 330万円以下 ≪10%　▲97,500円≫</t>
    <rPh sb="3" eb="5">
      <t>マンエン</t>
    </rPh>
    <rPh sb="5" eb="6">
      <t>チョウ</t>
    </rPh>
    <rPh sb="10" eb="12">
      <t>マンエン</t>
    </rPh>
    <rPh sb="12" eb="14">
      <t>イカ</t>
    </rPh>
    <phoneticPr fontId="2"/>
  </si>
  <si>
    <t>330万円超 695万円以下 ≪20%　▲427,500円≫</t>
    <rPh sb="3" eb="5">
      <t>マンエン</t>
    </rPh>
    <rPh sb="5" eb="6">
      <t>チョウ</t>
    </rPh>
    <rPh sb="10" eb="12">
      <t>マンエン</t>
    </rPh>
    <rPh sb="12" eb="14">
      <t>イカ</t>
    </rPh>
    <phoneticPr fontId="2"/>
  </si>
  <si>
    <t>695万円超 900万円以下 ≪23%　▲636,000円≫</t>
    <rPh sb="3" eb="5">
      <t>マンエン</t>
    </rPh>
    <rPh sb="5" eb="6">
      <t>チョウ</t>
    </rPh>
    <rPh sb="10" eb="12">
      <t>マンエン</t>
    </rPh>
    <rPh sb="12" eb="14">
      <t>イカ</t>
    </rPh>
    <phoneticPr fontId="2"/>
  </si>
  <si>
    <t>900万円超 1,800万円以下 ≪33%　▲1,536,000円≫</t>
    <rPh sb="3" eb="5">
      <t>マンエン</t>
    </rPh>
    <rPh sb="5" eb="6">
      <t>チョウ</t>
    </rPh>
    <rPh sb="12" eb="14">
      <t>マンエン</t>
    </rPh>
    <rPh sb="14" eb="16">
      <t>イカ</t>
    </rPh>
    <phoneticPr fontId="2"/>
  </si>
  <si>
    <t>1,800万円超 4,000万円以下 ≪40%　▲2,796,000円≫</t>
    <rPh sb="5" eb="7">
      <t>マンエン</t>
    </rPh>
    <rPh sb="7" eb="8">
      <t>チョウ</t>
    </rPh>
    <rPh sb="14" eb="16">
      <t>マンエン</t>
    </rPh>
    <rPh sb="16" eb="18">
      <t>イカ</t>
    </rPh>
    <phoneticPr fontId="2"/>
  </si>
  <si>
    <t>4,000万円超 ≪45%　▲4,796,000円≫</t>
    <rPh sb="5" eb="7">
      <t>マンエン</t>
    </rPh>
    <rPh sb="7" eb="8">
      <t>チョウ</t>
    </rPh>
    <phoneticPr fontId="2"/>
  </si>
  <si>
    <t>源泉徴収税額</t>
    <rPh sb="0" eb="2">
      <t>ゲンセン</t>
    </rPh>
    <rPh sb="2" eb="4">
      <t>チョウシュウ</t>
    </rPh>
    <rPh sb="4" eb="6">
      <t>ゼイガク</t>
    </rPh>
    <phoneticPr fontId="2"/>
  </si>
  <si>
    <t>還付金額</t>
    <rPh sb="0" eb="3">
      <t>カンプキン</t>
    </rPh>
    <rPh sb="3" eb="4">
      <t>ガク</t>
    </rPh>
    <phoneticPr fontId="2"/>
  </si>
  <si>
    <t>※マイナスの場合は還付ではなく「追加徴収」</t>
    <rPh sb="6" eb="8">
      <t>バアイ</t>
    </rPh>
    <rPh sb="9" eb="11">
      <t>カンプ</t>
    </rPh>
    <rPh sb="16" eb="18">
      <t>ツイカ</t>
    </rPh>
    <rPh sb="18" eb="20">
      <t>チョウシュウ</t>
    </rPh>
    <phoneticPr fontId="2"/>
  </si>
  <si>
    <t>▼▼▼▼▼▼▼▼▼▼▼▼▼▼▼▼▼▼▼▼▼▼▼▼▼▼▼▼▼▼▼▼▼▼▼▼▼▼▼▼▼▼▼▼▼▼▼▼▼▼▼▼▼▼▼▼▼▼▼▼▼▼▼▼▼▼▼▼▼▼▼</t>
    <phoneticPr fontId="2"/>
  </si>
  <si>
    <t>※千円未満切捨て</t>
    <rPh sb="1" eb="3">
      <t>センエン</t>
    </rPh>
    <rPh sb="3" eb="5">
      <t>ミマン</t>
    </rPh>
    <rPh sb="5" eb="7">
      <t>キリス</t>
    </rPh>
    <phoneticPr fontId="2"/>
  </si>
  <si>
    <t>年調年税額</t>
    <rPh sb="0" eb="2">
      <t>ネンチョウ</t>
    </rPh>
    <rPh sb="2" eb="5">
      <t>ネンゼイガク</t>
    </rPh>
    <phoneticPr fontId="2"/>
  </si>
  <si>
    <t>算出所得税額</t>
    <rPh sb="0" eb="2">
      <t>サンシュツ</t>
    </rPh>
    <rPh sb="2" eb="5">
      <t>ショトクゼイ</t>
    </rPh>
    <rPh sb="5" eb="6">
      <t>ガク</t>
    </rPh>
    <phoneticPr fontId="2"/>
  </si>
  <si>
    <t>住宅ローン減税額</t>
    <rPh sb="0" eb="2">
      <t>ジュウタク</t>
    </rPh>
    <rPh sb="5" eb="7">
      <t>ゲンゼイ</t>
    </rPh>
    <rPh sb="7" eb="8">
      <t>ガク</t>
    </rPh>
    <phoneticPr fontId="2"/>
  </si>
  <si>
    <t>年調所得税額</t>
    <rPh sb="0" eb="2">
      <t>ネンチョウ</t>
    </rPh>
    <rPh sb="2" eb="4">
      <t>ショトク</t>
    </rPh>
    <rPh sb="4" eb="6">
      <t>ゼイガク</t>
    </rPh>
    <phoneticPr fontId="2"/>
  </si>
  <si>
    <r>
      <t>※別途計算した</t>
    </r>
    <r>
      <rPr>
        <b/>
        <sz val="11"/>
        <color theme="1"/>
        <rFont val="ＭＳ Ｐゴシック"/>
        <family val="3"/>
        <charset val="128"/>
        <scheme val="minor"/>
      </rPr>
      <t>『住宅借入金等特別控除額』</t>
    </r>
    <r>
      <rPr>
        <sz val="11"/>
        <color theme="1"/>
        <rFont val="ＭＳ Ｐゴシック"/>
        <family val="2"/>
        <charset val="128"/>
        <scheme val="minor"/>
      </rPr>
      <t>を入力</t>
    </r>
    <rPh sb="1" eb="3">
      <t>ベット</t>
    </rPh>
    <rPh sb="3" eb="5">
      <t>ケイサン</t>
    </rPh>
    <rPh sb="8" eb="10">
      <t>ジュウタク</t>
    </rPh>
    <rPh sb="10" eb="12">
      <t>カリイレ</t>
    </rPh>
    <rPh sb="12" eb="13">
      <t>キン</t>
    </rPh>
    <rPh sb="13" eb="14">
      <t>ナド</t>
    </rPh>
    <rPh sb="14" eb="16">
      <t>トクベツ</t>
    </rPh>
    <rPh sb="16" eb="18">
      <t>コウジョ</t>
    </rPh>
    <rPh sb="18" eb="19">
      <t>ガク</t>
    </rPh>
    <rPh sb="21" eb="23">
      <t>ニュウリョク</t>
    </rPh>
    <phoneticPr fontId="2"/>
  </si>
  <si>
    <t>控除項目
１</t>
    <rPh sb="0" eb="2">
      <t>コウジョ</t>
    </rPh>
    <rPh sb="2" eb="4">
      <t>コウモク</t>
    </rPh>
    <phoneticPr fontId="2"/>
  </si>
  <si>
    <t>控除項目
２</t>
    <rPh sb="0" eb="2">
      <t>コウジョ</t>
    </rPh>
    <rPh sb="2" eb="4">
      <t>コウモク</t>
    </rPh>
    <phoneticPr fontId="2"/>
  </si>
  <si>
    <t>控除項目
３</t>
    <rPh sb="0" eb="2">
      <t>コウジョ</t>
    </rPh>
    <rPh sb="2" eb="4">
      <t>コウモク</t>
    </rPh>
    <phoneticPr fontId="2"/>
  </si>
  <si>
    <t>課税手当
１</t>
    <rPh sb="0" eb="2">
      <t>カゼイ</t>
    </rPh>
    <rPh sb="2" eb="4">
      <t>テアテ</t>
    </rPh>
    <phoneticPr fontId="2"/>
  </si>
  <si>
    <t>課税手当
２</t>
    <rPh sb="0" eb="2">
      <t>カゼイ</t>
    </rPh>
    <rPh sb="2" eb="4">
      <t>テアテ</t>
    </rPh>
    <phoneticPr fontId="2"/>
  </si>
  <si>
    <t>課税手当
３</t>
    <rPh sb="0" eb="2">
      <t>カゼイ</t>
    </rPh>
    <rPh sb="2" eb="4">
      <t>テアテ</t>
    </rPh>
    <phoneticPr fontId="2"/>
  </si>
  <si>
    <t>平成28年　年末調整計算シート</t>
    <rPh sb="0" eb="2">
      <t>ヘイセイ</t>
    </rPh>
    <rPh sb="4" eb="5">
      <t>ネン</t>
    </rPh>
    <rPh sb="6" eb="8">
      <t>ネンマツ</t>
    </rPh>
    <rPh sb="8" eb="10">
      <t>チョウセイ</t>
    </rPh>
    <rPh sb="10" eb="12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</si>
</sst>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499984740745262"/>
        <bgColor indexed="64"/>
      </patternFill>
    </fill>
  </fills>
  <borders count="1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4" borderId="51" xfId="0" applyFont="1" applyFill="1" applyBorder="1" applyAlignment="1">
      <alignment horizontal="center" vertical="center" wrapText="1" shrinkToFit="1"/>
    </xf>
    <xf numFmtId="0" fontId="3" fillId="5" borderId="5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0" fillId="6" borderId="78" xfId="0" applyNumberFormat="1" applyFill="1" applyBorder="1">
      <alignment vertical="center"/>
    </xf>
    <xf numFmtId="176" fontId="0" fillId="6" borderId="75" xfId="0" applyNumberFormat="1" applyFill="1" applyBorder="1">
      <alignment vertical="center"/>
    </xf>
    <xf numFmtId="176" fontId="0" fillId="6" borderId="79" xfId="0" applyNumberFormat="1" applyFill="1" applyBorder="1">
      <alignment vertical="center"/>
    </xf>
    <xf numFmtId="176" fontId="0" fillId="6" borderId="18" xfId="0" applyNumberFormat="1" applyFill="1" applyBorder="1">
      <alignment vertical="center"/>
    </xf>
    <xf numFmtId="176" fontId="0" fillId="6" borderId="1" xfId="0" applyNumberFormat="1" applyFill="1" applyBorder="1">
      <alignment vertical="center"/>
    </xf>
    <xf numFmtId="176" fontId="0" fillId="6" borderId="39" xfId="0" applyNumberFormat="1" applyFill="1" applyBorder="1">
      <alignment vertical="center"/>
    </xf>
    <xf numFmtId="176" fontId="0" fillId="6" borderId="80" xfId="0" applyNumberFormat="1" applyFill="1" applyBorder="1">
      <alignment vertical="center"/>
    </xf>
    <xf numFmtId="176" fontId="0" fillId="6" borderId="26" xfId="0" applyNumberFormat="1" applyFill="1" applyBorder="1">
      <alignment vertical="center"/>
    </xf>
    <xf numFmtId="0" fontId="3" fillId="7" borderId="51" xfId="0" applyFont="1" applyFill="1" applyBorder="1" applyAlignment="1">
      <alignment horizontal="center" vertical="center" wrapText="1"/>
    </xf>
    <xf numFmtId="0" fontId="3" fillId="4" borderId="67" xfId="0" applyFont="1" applyFill="1" applyBorder="1" applyAlignment="1">
      <alignment horizontal="center" vertical="center" wrapText="1"/>
    </xf>
    <xf numFmtId="176" fontId="0" fillId="4" borderId="52" xfId="0" applyNumberFormat="1" applyFill="1" applyBorder="1">
      <alignment vertical="center"/>
    </xf>
    <xf numFmtId="176" fontId="0" fillId="4" borderId="53" xfId="0" applyNumberFormat="1" applyFill="1" applyBorder="1">
      <alignment vertical="center"/>
    </xf>
    <xf numFmtId="176" fontId="0" fillId="4" borderId="54" xfId="0" applyNumberFormat="1" applyFill="1" applyBorder="1">
      <alignment vertical="center"/>
    </xf>
    <xf numFmtId="176" fontId="0" fillId="4" borderId="55" xfId="0" applyNumberFormat="1" applyFill="1" applyBorder="1">
      <alignment vertical="center"/>
    </xf>
    <xf numFmtId="176" fontId="0" fillId="4" borderId="56" xfId="0" applyNumberFormat="1" applyFill="1" applyBorder="1">
      <alignment vertical="center"/>
    </xf>
    <xf numFmtId="176" fontId="0" fillId="4" borderId="57" xfId="0" applyNumberFormat="1" applyFill="1" applyBorder="1">
      <alignment vertical="center"/>
    </xf>
    <xf numFmtId="176" fontId="0" fillId="4" borderId="58" xfId="0" applyNumberFormat="1" applyFill="1" applyBorder="1">
      <alignment vertical="center"/>
    </xf>
    <xf numFmtId="176" fontId="0" fillId="5" borderId="60" xfId="0" applyNumberFormat="1" applyFill="1" applyBorder="1">
      <alignment vertical="center"/>
    </xf>
    <xf numFmtId="176" fontId="0" fillId="5" borderId="61" xfId="0" applyNumberFormat="1" applyFill="1" applyBorder="1">
      <alignment vertical="center"/>
    </xf>
    <xf numFmtId="176" fontId="0" fillId="5" borderId="62" xfId="0" applyNumberFormat="1" applyFill="1" applyBorder="1">
      <alignment vertical="center"/>
    </xf>
    <xf numFmtId="176" fontId="0" fillId="5" borderId="63" xfId="0" applyNumberFormat="1" applyFill="1" applyBorder="1">
      <alignment vertical="center"/>
    </xf>
    <xf numFmtId="176" fontId="0" fillId="5" borderId="64" xfId="0" applyNumberFormat="1" applyFill="1" applyBorder="1">
      <alignment vertical="center"/>
    </xf>
    <xf numFmtId="176" fontId="0" fillId="5" borderId="65" xfId="0" applyNumberFormat="1" applyFill="1" applyBorder="1">
      <alignment vertical="center"/>
    </xf>
    <xf numFmtId="176" fontId="0" fillId="5" borderId="66" xfId="0" applyNumberFormat="1" applyFill="1" applyBorder="1">
      <alignment vertical="center"/>
    </xf>
    <xf numFmtId="176" fontId="0" fillId="7" borderId="52" xfId="0" applyNumberFormat="1" applyFill="1" applyBorder="1">
      <alignment vertical="center"/>
    </xf>
    <xf numFmtId="176" fontId="0" fillId="7" borderId="53" xfId="0" applyNumberFormat="1" applyFill="1" applyBorder="1">
      <alignment vertical="center"/>
    </xf>
    <xf numFmtId="176" fontId="0" fillId="7" borderId="54" xfId="0" applyNumberFormat="1" applyFill="1" applyBorder="1">
      <alignment vertical="center"/>
    </xf>
    <xf numFmtId="176" fontId="0" fillId="7" borderId="55" xfId="0" applyNumberFormat="1" applyFill="1" applyBorder="1">
      <alignment vertical="center"/>
    </xf>
    <xf numFmtId="176" fontId="0" fillId="7" borderId="56" xfId="0" applyNumberFormat="1" applyFill="1" applyBorder="1">
      <alignment vertical="center"/>
    </xf>
    <xf numFmtId="176" fontId="0" fillId="7" borderId="57" xfId="0" applyNumberFormat="1" applyFill="1" applyBorder="1">
      <alignment vertical="center"/>
    </xf>
    <xf numFmtId="176" fontId="0" fillId="7" borderId="58" xfId="0" applyNumberFormat="1" applyFill="1" applyBorder="1">
      <alignment vertical="center"/>
    </xf>
    <xf numFmtId="0" fontId="3" fillId="9" borderId="15" xfId="0" applyFont="1" applyFill="1" applyBorder="1" applyAlignment="1">
      <alignment horizontal="center" vertical="center" wrapText="1"/>
    </xf>
    <xf numFmtId="176" fontId="0" fillId="9" borderId="36" xfId="0" applyNumberFormat="1" applyFill="1" applyBorder="1">
      <alignment vertical="center"/>
    </xf>
    <xf numFmtId="176" fontId="0" fillId="9" borderId="28" xfId="0" applyNumberFormat="1" applyFill="1" applyBorder="1">
      <alignment vertical="center"/>
    </xf>
    <xf numFmtId="0" fontId="3" fillId="8" borderId="59" xfId="0" applyFont="1" applyFill="1" applyBorder="1" applyAlignment="1">
      <alignment horizontal="center" vertical="center" wrapText="1"/>
    </xf>
    <xf numFmtId="176" fontId="0" fillId="8" borderId="60" xfId="0" applyNumberFormat="1" applyFill="1" applyBorder="1">
      <alignment vertical="center"/>
    </xf>
    <xf numFmtId="176" fontId="0" fillId="8" borderId="61" xfId="0" applyNumberFormat="1" applyFill="1" applyBorder="1">
      <alignment vertical="center"/>
    </xf>
    <xf numFmtId="176" fontId="0" fillId="8" borderId="62" xfId="0" applyNumberFormat="1" applyFill="1" applyBorder="1">
      <alignment vertical="center"/>
    </xf>
    <xf numFmtId="176" fontId="0" fillId="8" borderId="63" xfId="0" applyNumberFormat="1" applyFill="1" applyBorder="1">
      <alignment vertical="center"/>
    </xf>
    <xf numFmtId="176" fontId="0" fillId="8" borderId="64" xfId="0" applyNumberFormat="1" applyFill="1" applyBorder="1">
      <alignment vertical="center"/>
    </xf>
    <xf numFmtId="176" fontId="0" fillId="8" borderId="65" xfId="0" applyNumberFormat="1" applyFill="1" applyBorder="1">
      <alignment vertical="center"/>
    </xf>
    <xf numFmtId="176" fontId="0" fillId="8" borderId="66" xfId="0" applyNumberFormat="1" applyFill="1" applyBorder="1">
      <alignment vertical="center"/>
    </xf>
    <xf numFmtId="176" fontId="0" fillId="4" borderId="68" xfId="0" applyNumberFormat="1" applyFill="1" applyBorder="1">
      <alignment vertical="center"/>
    </xf>
    <xf numFmtId="176" fontId="0" fillId="4" borderId="69" xfId="0" applyNumberFormat="1" applyFill="1" applyBorder="1">
      <alignment vertical="center"/>
    </xf>
    <xf numFmtId="176" fontId="0" fillId="4" borderId="3" xfId="0" applyNumberFormat="1" applyFill="1" applyBorder="1">
      <alignment vertical="center"/>
    </xf>
    <xf numFmtId="176" fontId="0" fillId="4" borderId="70" xfId="0" applyNumberFormat="1" applyFill="1" applyBorder="1">
      <alignment vertical="center"/>
    </xf>
    <xf numFmtId="176" fontId="0" fillId="4" borderId="6" xfId="0" applyNumberFormat="1" applyFill="1" applyBorder="1">
      <alignment vertical="center"/>
    </xf>
    <xf numFmtId="176" fontId="0" fillId="4" borderId="71" xfId="0" applyNumberFormat="1" applyFill="1" applyBorder="1">
      <alignment vertical="center"/>
    </xf>
    <xf numFmtId="176" fontId="0" fillId="4" borderId="72" xfId="0" applyNumberFormat="1" applyFill="1" applyBorder="1">
      <alignment vertical="center"/>
    </xf>
    <xf numFmtId="0" fontId="3" fillId="3" borderId="51" xfId="0" applyFont="1" applyFill="1" applyBorder="1" applyAlignment="1">
      <alignment horizontal="center" vertical="center" wrapText="1" shrinkToFit="1"/>
    </xf>
    <xf numFmtId="176" fontId="0" fillId="3" borderId="52" xfId="0" applyNumberFormat="1" applyFill="1" applyBorder="1">
      <alignment vertical="center"/>
    </xf>
    <xf numFmtId="176" fontId="0" fillId="3" borderId="53" xfId="0" applyNumberFormat="1" applyFill="1" applyBorder="1">
      <alignment vertical="center"/>
    </xf>
    <xf numFmtId="176" fontId="0" fillId="3" borderId="54" xfId="0" applyNumberFormat="1" applyFill="1" applyBorder="1">
      <alignment vertical="center"/>
    </xf>
    <xf numFmtId="176" fontId="0" fillId="3" borderId="55" xfId="0" applyNumberFormat="1" applyFill="1" applyBorder="1">
      <alignment vertical="center"/>
    </xf>
    <xf numFmtId="176" fontId="0" fillId="3" borderId="97" xfId="0" applyNumberFormat="1" applyFill="1" applyBorder="1">
      <alignment vertical="center"/>
    </xf>
    <xf numFmtId="176" fontId="0" fillId="6" borderId="98" xfId="0" applyNumberFormat="1" applyFill="1" applyBorder="1">
      <alignment vertical="center"/>
    </xf>
    <xf numFmtId="176" fontId="0" fillId="6" borderId="99" xfId="0" applyNumberFormat="1" applyFill="1" applyBorder="1">
      <alignment vertical="center"/>
    </xf>
    <xf numFmtId="176" fontId="0" fillId="6" borderId="100" xfId="0" applyNumberFormat="1" applyFill="1" applyBorder="1">
      <alignment vertical="center"/>
    </xf>
    <xf numFmtId="176" fontId="0" fillId="6" borderId="101" xfId="0" applyNumberFormat="1" applyFill="1" applyBorder="1">
      <alignment vertical="center"/>
    </xf>
    <xf numFmtId="176" fontId="0" fillId="6" borderId="91" xfId="0" applyNumberFormat="1" applyFill="1" applyBorder="1">
      <alignment vertical="center"/>
    </xf>
    <xf numFmtId="176" fontId="0" fillId="6" borderId="53" xfId="0" applyNumberFormat="1" applyFill="1" applyBorder="1">
      <alignment vertical="center"/>
    </xf>
    <xf numFmtId="176" fontId="0" fillId="6" borderId="102" xfId="0" applyNumberFormat="1" applyFill="1" applyBorder="1">
      <alignment vertical="center"/>
    </xf>
    <xf numFmtId="176" fontId="0" fillId="6" borderId="57" xfId="0" applyNumberFormat="1" applyFill="1" applyBorder="1">
      <alignment vertical="center"/>
    </xf>
    <xf numFmtId="176" fontId="0" fillId="6" borderId="103" xfId="0" applyNumberFormat="1" applyFill="1" applyBorder="1">
      <alignment vertical="center"/>
    </xf>
    <xf numFmtId="176" fontId="0" fillId="6" borderId="58" xfId="0" applyNumberFormat="1" applyFill="1" applyBorder="1">
      <alignment vertical="center"/>
    </xf>
    <xf numFmtId="176" fontId="0" fillId="6" borderId="104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0" fontId="0" fillId="2" borderId="107" xfId="0" applyFill="1" applyBorder="1">
      <alignment vertical="center"/>
    </xf>
    <xf numFmtId="0" fontId="0" fillId="2" borderId="108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11" borderId="119" xfId="0" applyFill="1" applyBorder="1">
      <alignment vertical="center"/>
    </xf>
    <xf numFmtId="0" fontId="0" fillId="11" borderId="120" xfId="0" applyFill="1" applyBorder="1">
      <alignment vertical="center"/>
    </xf>
    <xf numFmtId="0" fontId="0" fillId="11" borderId="121" xfId="0" applyFill="1" applyBorder="1">
      <alignment vertical="center"/>
    </xf>
    <xf numFmtId="0" fontId="7" fillId="12" borderId="18" xfId="0" applyFont="1" applyFill="1" applyBorder="1" applyAlignment="1">
      <alignment horizontal="center" vertical="center" wrapText="1"/>
    </xf>
    <xf numFmtId="0" fontId="0" fillId="12" borderId="31" xfId="0" applyFill="1" applyBorder="1">
      <alignment vertical="center"/>
    </xf>
    <xf numFmtId="0" fontId="0" fillId="12" borderId="92" xfId="0" applyFill="1" applyBorder="1">
      <alignment vertical="center"/>
    </xf>
    <xf numFmtId="0" fontId="0" fillId="13" borderId="18" xfId="0" applyFill="1" applyBorder="1" applyAlignment="1">
      <alignment horizontal="center" vertical="center"/>
    </xf>
    <xf numFmtId="0" fontId="7" fillId="12" borderId="104" xfId="0" applyFont="1" applyFill="1" applyBorder="1" applyAlignment="1">
      <alignment horizontal="center" vertical="center"/>
    </xf>
    <xf numFmtId="0" fontId="0" fillId="12" borderId="118" xfId="0" applyFill="1" applyBorder="1" applyAlignment="1">
      <alignment vertical="center"/>
    </xf>
    <xf numFmtId="0" fontId="0" fillId="13" borderId="122" xfId="0" applyFill="1" applyBorder="1" applyAlignment="1">
      <alignment vertical="center"/>
    </xf>
    <xf numFmtId="0" fontId="7" fillId="13" borderId="105" xfId="0" applyFont="1" applyFill="1" applyBorder="1" applyAlignment="1">
      <alignment horizontal="center" vertical="center" wrapText="1"/>
    </xf>
    <xf numFmtId="0" fontId="7" fillId="13" borderId="106" xfId="0" applyFont="1" applyFill="1" applyBorder="1" applyAlignment="1">
      <alignment horizontal="center" vertical="center" wrapText="1"/>
    </xf>
    <xf numFmtId="0" fontId="0" fillId="13" borderId="124" xfId="0" applyFill="1" applyBorder="1" applyAlignment="1">
      <alignment vertical="center"/>
    </xf>
    <xf numFmtId="0" fontId="0" fillId="13" borderId="123" xfId="0" applyFill="1" applyBorder="1">
      <alignment vertical="center"/>
    </xf>
    <xf numFmtId="0" fontId="0" fillId="13" borderId="105" xfId="0" applyFill="1" applyBorder="1" applyAlignment="1">
      <alignment horizontal="center" vertical="center"/>
    </xf>
    <xf numFmtId="0" fontId="0" fillId="13" borderId="125" xfId="0" applyFill="1" applyBorder="1" applyAlignment="1">
      <alignment horizontal="center" vertical="center"/>
    </xf>
    <xf numFmtId="0" fontId="10" fillId="13" borderId="112" xfId="0" applyFont="1" applyFill="1" applyBorder="1" applyAlignment="1">
      <alignment horizontal="center" vertical="center"/>
    </xf>
    <xf numFmtId="0" fontId="11" fillId="13" borderId="112" xfId="0" applyFont="1" applyFill="1" applyBorder="1" applyAlignment="1">
      <alignment horizontal="center" vertical="center"/>
    </xf>
    <xf numFmtId="0" fontId="11" fillId="13" borderId="113" xfId="0" applyFont="1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7" fillId="12" borderId="104" xfId="0" applyFont="1" applyFill="1" applyBorder="1" applyAlignment="1">
      <alignment horizontal="center" vertical="center" wrapText="1"/>
    </xf>
    <xf numFmtId="0" fontId="0" fillId="14" borderId="105" xfId="0" applyFill="1" applyBorder="1" applyAlignment="1">
      <alignment horizontal="center" vertical="center"/>
    </xf>
    <xf numFmtId="0" fontId="0" fillId="14" borderId="125" xfId="0" applyFill="1" applyBorder="1" applyAlignment="1">
      <alignment horizontal="center" vertical="center"/>
    </xf>
    <xf numFmtId="0" fontId="10" fillId="14" borderId="112" xfId="0" applyFont="1" applyFill="1" applyBorder="1" applyAlignment="1">
      <alignment horizontal="center" vertical="center"/>
    </xf>
    <xf numFmtId="0" fontId="11" fillId="14" borderId="112" xfId="0" applyFont="1" applyFill="1" applyBorder="1" applyAlignment="1">
      <alignment horizontal="center" vertical="center"/>
    </xf>
    <xf numFmtId="0" fontId="11" fillId="14" borderId="113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1" fillId="13" borderId="104" xfId="0" applyFont="1" applyFill="1" applyBorder="1" applyAlignment="1">
      <alignment horizontal="center" vertical="center"/>
    </xf>
    <xf numFmtId="0" fontId="11" fillId="11" borderId="131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11" fillId="11" borderId="116" xfId="0" applyFont="1" applyFill="1" applyBorder="1" applyAlignment="1">
      <alignment horizontal="center" vertical="center"/>
    </xf>
    <xf numFmtId="0" fontId="0" fillId="11" borderId="133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/>
    </xf>
    <xf numFmtId="0" fontId="0" fillId="11" borderId="117" xfId="0" applyFill="1" applyBorder="1" applyAlignment="1">
      <alignment horizontal="center" vertical="center"/>
    </xf>
    <xf numFmtId="0" fontId="0" fillId="11" borderId="132" xfId="0" applyFill="1" applyBorder="1">
      <alignment vertical="center"/>
    </xf>
    <xf numFmtId="0" fontId="0" fillId="11" borderId="130" xfId="0" applyFill="1" applyBorder="1">
      <alignment vertical="center"/>
    </xf>
    <xf numFmtId="0" fontId="0" fillId="11" borderId="128" xfId="0" applyFill="1" applyBorder="1">
      <alignment vertical="center"/>
    </xf>
    <xf numFmtId="9" fontId="0" fillId="2" borderId="0" xfId="0" applyNumberFormat="1" applyFill="1" applyAlignment="1">
      <alignment horizontal="center" vertical="center"/>
    </xf>
    <xf numFmtId="0" fontId="0" fillId="15" borderId="0" xfId="0" applyFill="1">
      <alignment vertical="center"/>
    </xf>
    <xf numFmtId="176" fontId="0" fillId="15" borderId="0" xfId="0" applyNumberFormat="1" applyFill="1">
      <alignment vertical="center"/>
    </xf>
    <xf numFmtId="0" fontId="0" fillId="15" borderId="0" xfId="0" applyFill="1" applyBorder="1">
      <alignment vertical="center"/>
    </xf>
    <xf numFmtId="0" fontId="0" fillId="15" borderId="139" xfId="0" applyFill="1" applyBorder="1">
      <alignment vertical="center"/>
    </xf>
    <xf numFmtId="176" fontId="0" fillId="15" borderId="139" xfId="0" applyNumberFormat="1" applyFill="1" applyBorder="1" applyAlignment="1">
      <alignment horizontal="right" vertical="center" indent="1"/>
    </xf>
    <xf numFmtId="0" fontId="0" fillId="15" borderId="130" xfId="0" applyFill="1" applyBorder="1">
      <alignment vertical="center"/>
    </xf>
    <xf numFmtId="0" fontId="0" fillId="15" borderId="141" xfId="0" applyFill="1" applyBorder="1">
      <alignment vertical="center"/>
    </xf>
    <xf numFmtId="176" fontId="3" fillId="3" borderId="140" xfId="0" applyNumberFormat="1" applyFont="1" applyFill="1" applyBorder="1" applyAlignment="1">
      <alignment horizontal="right" vertical="center" indent="1"/>
    </xf>
    <xf numFmtId="0" fontId="3" fillId="3" borderId="135" xfId="0" applyFont="1" applyFill="1" applyBorder="1" applyAlignment="1">
      <alignment horizontal="distributed" vertical="center" indent="1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center" vertical="center" wrapText="1"/>
    </xf>
    <xf numFmtId="0" fontId="1" fillId="15" borderId="43" xfId="0" applyFont="1" applyFill="1" applyBorder="1" applyAlignment="1">
      <alignment horizontal="center" vertical="center" wrapText="1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15" borderId="50" xfId="0" applyFill="1" applyBorder="1" applyAlignment="1">
      <alignment horizontal="center" vertical="center"/>
    </xf>
    <xf numFmtId="0" fontId="0" fillId="15" borderId="50" xfId="0" applyFill="1" applyBorder="1" applyAlignment="1">
      <alignment horizontal="distributed" vertical="center" justifyLastLine="1"/>
    </xf>
    <xf numFmtId="176" fontId="0" fillId="15" borderId="25" xfId="0" applyNumberFormat="1" applyFill="1" applyBorder="1">
      <alignment vertical="center"/>
    </xf>
    <xf numFmtId="176" fontId="0" fillId="15" borderId="26" xfId="0" applyNumberFormat="1" applyFill="1" applyBorder="1">
      <alignment vertical="center"/>
    </xf>
    <xf numFmtId="176" fontId="0" fillId="15" borderId="103" xfId="0" applyNumberFormat="1" applyFill="1" applyBorder="1">
      <alignment vertical="center"/>
    </xf>
    <xf numFmtId="176" fontId="0" fillId="15" borderId="94" xfId="0" applyNumberFormat="1" applyFill="1" applyBorder="1">
      <alignment vertical="center"/>
    </xf>
    <xf numFmtId="176" fontId="0" fillId="15" borderId="95" xfId="0" applyNumberFormat="1" applyFill="1" applyBorder="1">
      <alignment vertical="center"/>
    </xf>
    <xf numFmtId="176" fontId="0" fillId="15" borderId="96" xfId="0" applyNumberFormat="1" applyFill="1" applyBorder="1">
      <alignment vertical="center"/>
    </xf>
    <xf numFmtId="176" fontId="0" fillId="15" borderId="29" xfId="0" applyNumberFormat="1" applyFill="1" applyBorder="1">
      <alignment vertical="center"/>
    </xf>
    <xf numFmtId="176" fontId="0" fillId="15" borderId="27" xfId="0" applyNumberFormat="1" applyFill="1" applyBorder="1">
      <alignment vertical="center"/>
    </xf>
    <xf numFmtId="176" fontId="0" fillId="15" borderId="37" xfId="0" applyNumberFormat="1" applyFill="1" applyBorder="1">
      <alignment vertical="center"/>
    </xf>
    <xf numFmtId="176" fontId="0" fillId="15" borderId="34" xfId="0" applyNumberFormat="1" applyFill="1" applyBorder="1">
      <alignment vertical="center"/>
    </xf>
    <xf numFmtId="176" fontId="0" fillId="15" borderId="35" xfId="0" applyNumberFormat="1" applyFill="1" applyBorder="1">
      <alignment vertical="center"/>
    </xf>
    <xf numFmtId="176" fontId="0" fillId="15" borderId="77" xfId="0" applyNumberFormat="1" applyFill="1" applyBorder="1">
      <alignment vertical="center"/>
    </xf>
    <xf numFmtId="0" fontId="3" fillId="15" borderId="81" xfId="0" applyFont="1" applyFill="1" applyBorder="1" applyAlignment="1">
      <alignment horizontal="center" vertical="center" wrapText="1"/>
    </xf>
    <xf numFmtId="176" fontId="0" fillId="15" borderId="82" xfId="0" applyNumberFormat="1" applyFill="1" applyBorder="1">
      <alignment vertical="center"/>
    </xf>
    <xf numFmtId="176" fontId="0" fillId="15" borderId="83" xfId="0" applyNumberFormat="1" applyFill="1" applyBorder="1">
      <alignment vertical="center"/>
    </xf>
    <xf numFmtId="176" fontId="0" fillId="15" borderId="84" xfId="0" applyNumberFormat="1" applyFill="1" applyBorder="1">
      <alignment vertical="center"/>
    </xf>
    <xf numFmtId="176" fontId="0" fillId="15" borderId="85" xfId="0" applyNumberFormat="1" applyFill="1" applyBorder="1">
      <alignment vertical="center"/>
    </xf>
    <xf numFmtId="176" fontId="0" fillId="15" borderId="86" xfId="0" applyNumberFormat="1" applyFill="1" applyBorder="1">
      <alignment vertical="center"/>
    </xf>
    <xf numFmtId="176" fontId="0" fillId="15" borderId="87" xfId="0" applyNumberFormat="1" applyFill="1" applyBorder="1">
      <alignment vertical="center"/>
    </xf>
    <xf numFmtId="176" fontId="0" fillId="15" borderId="88" xfId="0" applyNumberFormat="1" applyFill="1" applyBorder="1">
      <alignment vertical="center"/>
    </xf>
    <xf numFmtId="0" fontId="1" fillId="15" borderId="12" xfId="0" applyFont="1" applyFill="1" applyBorder="1" applyAlignment="1">
      <alignment horizontal="center" vertical="center" wrapText="1" shrinkToFit="1"/>
    </xf>
    <xf numFmtId="0" fontId="3" fillId="15" borderId="89" xfId="0" applyFont="1" applyFill="1" applyBorder="1" applyAlignment="1">
      <alignment horizontal="center" vertical="center" wrapText="1" shrinkToFit="1"/>
    </xf>
    <xf numFmtId="0" fontId="3" fillId="15" borderId="73" xfId="0" applyFont="1" applyFill="1" applyBorder="1" applyAlignment="1">
      <alignment horizontal="center" vertical="center" wrapText="1" shrinkToFit="1"/>
    </xf>
    <xf numFmtId="0" fontId="3" fillId="15" borderId="16" xfId="0" applyFont="1" applyFill="1" applyBorder="1" applyAlignment="1">
      <alignment horizontal="center"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3" fillId="15" borderId="73" xfId="0" applyFont="1" applyFill="1" applyBorder="1" applyAlignment="1">
      <alignment horizontal="center" vertical="center" wrapText="1"/>
    </xf>
    <xf numFmtId="176" fontId="0" fillId="15" borderId="33" xfId="0" applyNumberFormat="1" applyFill="1" applyBorder="1">
      <alignment vertical="center"/>
    </xf>
    <xf numFmtId="176" fontId="0" fillId="15" borderId="93" xfId="0" applyNumberFormat="1" applyFill="1" applyBorder="1">
      <alignment vertical="center"/>
    </xf>
    <xf numFmtId="0" fontId="3" fillId="9" borderId="142" xfId="0" applyFont="1" applyFill="1" applyBorder="1" applyAlignment="1">
      <alignment horizontal="distributed" vertical="center" indent="1"/>
    </xf>
    <xf numFmtId="176" fontId="3" fillId="12" borderId="111" xfId="0" applyNumberFormat="1" applyFont="1" applyFill="1" applyBorder="1" applyAlignment="1">
      <alignment horizontal="right" vertical="center" indent="1"/>
    </xf>
    <xf numFmtId="176" fontId="12" fillId="9" borderId="146" xfId="0" applyNumberFormat="1" applyFont="1" applyFill="1" applyBorder="1" applyAlignment="1">
      <alignment horizontal="right" vertical="center" indent="1"/>
    </xf>
    <xf numFmtId="0" fontId="3" fillId="9" borderId="142" xfId="0" applyFont="1" applyFill="1" applyBorder="1" applyAlignment="1">
      <alignment horizontal="distributed" vertical="center" justifyLastLine="1"/>
    </xf>
    <xf numFmtId="0" fontId="3" fillId="9" borderId="147" xfId="0" applyFont="1" applyFill="1" applyBorder="1" applyAlignment="1">
      <alignment horizontal="distributed" vertical="center" indent="1"/>
    </xf>
    <xf numFmtId="0" fontId="3" fillId="9" borderId="148" xfId="0" applyFont="1" applyFill="1" applyBorder="1" applyAlignment="1">
      <alignment horizontal="distributed" vertical="center" indent="1"/>
    </xf>
    <xf numFmtId="0" fontId="3" fillId="9" borderId="151" xfId="0" applyFont="1" applyFill="1" applyBorder="1" applyAlignment="1">
      <alignment horizontal="distributed" vertical="center" indent="1"/>
    </xf>
    <xf numFmtId="0" fontId="3" fillId="9" borderId="152" xfId="0" applyFont="1" applyFill="1" applyBorder="1" applyAlignment="1">
      <alignment horizontal="distributed" vertical="center" indent="1"/>
    </xf>
    <xf numFmtId="0" fontId="3" fillId="9" borderId="153" xfId="0" applyFont="1" applyFill="1" applyBorder="1" applyAlignment="1">
      <alignment horizontal="distributed" vertical="center" indent="1"/>
    </xf>
    <xf numFmtId="176" fontId="12" fillId="9" borderId="149" xfId="0" applyNumberFormat="1" applyFont="1" applyFill="1" applyBorder="1" applyAlignment="1">
      <alignment horizontal="right" vertical="center" indent="1"/>
    </xf>
    <xf numFmtId="176" fontId="12" fillId="2" borderId="53" xfId="0" applyNumberFormat="1" applyFont="1" applyFill="1" applyBorder="1" applyAlignment="1">
      <alignment horizontal="right" vertical="center" indent="1"/>
    </xf>
    <xf numFmtId="176" fontId="12" fillId="9" borderId="54" xfId="0" applyNumberFormat="1" applyFont="1" applyFill="1" applyBorder="1" applyAlignment="1">
      <alignment horizontal="right" vertical="center" indent="1"/>
    </xf>
    <xf numFmtId="176" fontId="12" fillId="9" borderId="57" xfId="0" applyNumberFormat="1" applyFont="1" applyFill="1" applyBorder="1" applyAlignment="1">
      <alignment horizontal="right" vertical="center" indent="1"/>
    </xf>
    <xf numFmtId="0" fontId="3" fillId="9" borderId="154" xfId="0" applyFont="1" applyFill="1" applyBorder="1" applyAlignment="1">
      <alignment horizontal="distributed" vertical="center" indent="1"/>
    </xf>
    <xf numFmtId="176" fontId="12" fillId="9" borderId="155" xfId="0" applyNumberFormat="1" applyFont="1" applyFill="1" applyBorder="1" applyAlignment="1">
      <alignment horizontal="right" vertical="center" indent="1"/>
    </xf>
    <xf numFmtId="176" fontId="12" fillId="9" borderId="150" xfId="0" applyNumberFormat="1" applyFont="1" applyFill="1" applyBorder="1" applyAlignment="1">
      <alignment horizontal="right" vertical="center" indent="1"/>
    </xf>
    <xf numFmtId="0" fontId="3" fillId="15" borderId="0" xfId="0" applyFont="1" applyFill="1">
      <alignment vertical="center"/>
    </xf>
    <xf numFmtId="0" fontId="3" fillId="3" borderId="111" xfId="0" applyFont="1" applyFill="1" applyBorder="1" applyAlignment="1">
      <alignment horizontal="distributed" vertical="center" indent="1"/>
    </xf>
    <xf numFmtId="0" fontId="3" fillId="15" borderId="139" xfId="0" applyFont="1" applyFill="1" applyBorder="1">
      <alignment vertical="center"/>
    </xf>
    <xf numFmtId="0" fontId="3" fillId="13" borderId="145" xfId="0" applyFont="1" applyFill="1" applyBorder="1" applyAlignment="1">
      <alignment horizontal="distributed" vertical="center" indent="1"/>
    </xf>
    <xf numFmtId="0" fontId="3" fillId="12" borderId="145" xfId="0" applyFont="1" applyFill="1" applyBorder="1" applyAlignment="1">
      <alignment horizontal="distributed" vertical="center" indent="1"/>
    </xf>
    <xf numFmtId="0" fontId="3" fillId="12" borderId="129" xfId="0" applyFont="1" applyFill="1" applyBorder="1" applyAlignment="1">
      <alignment horizontal="distributed" vertical="center" indent="1"/>
    </xf>
    <xf numFmtId="0" fontId="3" fillId="2" borderId="0" xfId="0" applyFont="1" applyFill="1">
      <alignment vertical="center"/>
    </xf>
    <xf numFmtId="176" fontId="0" fillId="2" borderId="20" xfId="0" applyNumberFormat="1" applyFill="1" applyBorder="1" applyProtection="1">
      <alignment vertical="center"/>
      <protection locked="0"/>
    </xf>
    <xf numFmtId="176" fontId="0" fillId="2" borderId="21" xfId="0" applyNumberFormat="1" applyFill="1" applyBorder="1" applyProtection="1">
      <alignment vertical="center"/>
      <protection locked="0"/>
    </xf>
    <xf numFmtId="176" fontId="0" fillId="2" borderId="90" xfId="0" applyNumberFormat="1" applyFill="1" applyBorder="1" applyProtection="1">
      <alignment vertical="center"/>
      <protection locked="0"/>
    </xf>
    <xf numFmtId="176" fontId="0" fillId="2" borderId="8" xfId="0" applyNumberFormat="1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176" fontId="0" fillId="2" borderId="91" xfId="0" applyNumberFormat="1" applyFill="1" applyBorder="1" applyProtection="1">
      <alignment vertical="center"/>
      <protection locked="0"/>
    </xf>
    <xf numFmtId="176" fontId="0" fillId="2" borderId="30" xfId="0" applyNumberFormat="1" applyFill="1" applyBorder="1" applyProtection="1">
      <alignment vertical="center"/>
      <protection locked="0"/>
    </xf>
    <xf numFmtId="176" fontId="0" fillId="2" borderId="31" xfId="0" applyNumberFormat="1" applyFill="1" applyBorder="1" applyProtection="1">
      <alignment vertical="center"/>
      <protection locked="0"/>
    </xf>
    <xf numFmtId="176" fontId="0" fillId="2" borderId="92" xfId="0" applyNumberFormat="1" applyFill="1" applyBorder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center" vertical="center" wrapText="1" shrinkToFit="1"/>
      <protection locked="0"/>
    </xf>
    <xf numFmtId="176" fontId="0" fillId="2" borderId="74" xfId="0" applyNumberFormat="1" applyFill="1" applyBorder="1" applyProtection="1">
      <alignment vertical="center"/>
      <protection locked="0"/>
    </xf>
    <xf numFmtId="176" fontId="0" fillId="2" borderId="75" xfId="0" applyNumberFormat="1" applyFill="1" applyBorder="1" applyProtection="1">
      <alignment vertical="center"/>
      <protection locked="0"/>
    </xf>
    <xf numFmtId="176" fontId="0" fillId="2" borderId="76" xfId="0" applyNumberFormat="1" applyFill="1" applyBorder="1" applyProtection="1">
      <alignment vertical="center"/>
      <protection locked="0"/>
    </xf>
    <xf numFmtId="0" fontId="3" fillId="2" borderId="89" xfId="0" applyFont="1" applyFill="1" applyBorder="1" applyAlignment="1" applyProtection="1">
      <alignment horizontal="center" vertical="center" wrapText="1" shrinkToFit="1"/>
      <protection locked="0"/>
    </xf>
    <xf numFmtId="176" fontId="0" fillId="2" borderId="24" xfId="0" applyNumberFormat="1" applyFill="1" applyBorder="1" applyProtection="1">
      <alignment vertical="center"/>
      <protection locked="0"/>
    </xf>
    <xf numFmtId="176" fontId="0" fillId="2" borderId="22" xfId="0" applyNumberFormat="1" applyFill="1" applyBorder="1" applyProtection="1">
      <alignment vertical="center"/>
      <protection locked="0"/>
    </xf>
    <xf numFmtId="176" fontId="0" fillId="2" borderId="10" xfId="0" applyNumberFormat="1" applyFill="1" applyBorder="1" applyProtection="1">
      <alignment vertical="center"/>
      <protection locked="0"/>
    </xf>
    <xf numFmtId="176" fontId="0" fillId="2" borderId="9" xfId="0" applyNumberFormat="1" applyFill="1" applyBorder="1" applyProtection="1">
      <alignment vertical="center"/>
      <protection locked="0"/>
    </xf>
    <xf numFmtId="176" fontId="0" fillId="2" borderId="4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176" fontId="0" fillId="2" borderId="17" xfId="0" applyNumberFormat="1" applyFill="1" applyBorder="1" applyProtection="1">
      <alignment vertical="center"/>
      <protection locked="0"/>
    </xf>
    <xf numFmtId="176" fontId="0" fillId="2" borderId="38" xfId="0" applyNumberFormat="1" applyFill="1" applyBorder="1" applyProtection="1">
      <alignment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176" fontId="0" fillId="2" borderId="7" xfId="0" applyNumberFormat="1" applyFill="1" applyBorder="1" applyProtection="1">
      <alignment vertical="center"/>
      <protection locked="0"/>
    </xf>
    <xf numFmtId="176" fontId="0" fillId="2" borderId="18" xfId="0" applyNumberFormat="1" applyFill="1" applyBorder="1" applyProtection="1">
      <alignment vertical="center"/>
      <protection locked="0"/>
    </xf>
    <xf numFmtId="176" fontId="0" fillId="2" borderId="5" xfId="0" applyNumberFormat="1" applyFill="1" applyBorder="1" applyProtection="1">
      <alignment vertical="center"/>
      <protection locked="0"/>
    </xf>
    <xf numFmtId="176" fontId="0" fillId="2" borderId="42" xfId="0" applyNumberFormat="1" applyFill="1" applyBorder="1" applyProtection="1">
      <alignment vertical="center"/>
      <protection locked="0"/>
    </xf>
    <xf numFmtId="176" fontId="0" fillId="2" borderId="39" xfId="0" applyNumberFormat="1" applyFill="1" applyBorder="1" applyProtection="1">
      <alignment vertical="center"/>
      <protection locked="0"/>
    </xf>
    <xf numFmtId="176" fontId="0" fillId="2" borderId="40" xfId="0" applyNumberFormat="1" applyFill="1" applyBorder="1" applyProtection="1">
      <alignment vertical="center"/>
      <protection locked="0"/>
    </xf>
    <xf numFmtId="176" fontId="0" fillId="15" borderId="80" xfId="0" applyNumberFormat="1" applyFill="1" applyBorder="1">
      <alignment vertical="center"/>
    </xf>
    <xf numFmtId="176" fontId="0" fillId="2" borderId="23" xfId="0" applyNumberFormat="1" applyFill="1" applyBorder="1" applyProtection="1">
      <alignment vertical="center"/>
      <protection locked="0"/>
    </xf>
    <xf numFmtId="176" fontId="0" fillId="2" borderId="11" xfId="0" applyNumberFormat="1" applyFill="1" applyBorder="1" applyProtection="1">
      <alignment vertical="center"/>
      <protection locked="0"/>
    </xf>
    <xf numFmtId="176" fontId="0" fillId="2" borderId="32" xfId="0" applyNumberFormat="1" applyFill="1" applyBorder="1" applyProtection="1">
      <alignment vertical="center"/>
      <protection locked="0"/>
    </xf>
    <xf numFmtId="176" fontId="0" fillId="2" borderId="19" xfId="0" applyNumberFormat="1" applyFill="1" applyBorder="1" applyProtection="1">
      <alignment vertical="center"/>
      <protection locked="0"/>
    </xf>
    <xf numFmtId="176" fontId="0" fillId="2" borderId="41" xfId="0" applyNumberFormat="1" applyFill="1" applyBorder="1" applyProtection="1">
      <alignment vertical="center"/>
      <protection locked="0"/>
    </xf>
    <xf numFmtId="176" fontId="12" fillId="2" borderId="138" xfId="0" applyNumberFormat="1" applyFont="1" applyFill="1" applyBorder="1" applyAlignment="1" applyProtection="1">
      <alignment horizontal="right" vertical="center" indent="1"/>
      <protection locked="0"/>
    </xf>
    <xf numFmtId="0" fontId="0" fillId="2" borderId="31" xfId="0" applyFill="1" applyBorder="1" applyProtection="1">
      <alignment vertical="center"/>
      <protection locked="0"/>
    </xf>
    <xf numFmtId="0" fontId="0" fillId="2" borderId="92" xfId="0" applyFill="1" applyBorder="1" applyProtection="1">
      <alignment vertical="center"/>
      <protection locked="0"/>
    </xf>
    <xf numFmtId="176" fontId="3" fillId="2" borderId="114" xfId="0" applyNumberFormat="1" applyFont="1" applyFill="1" applyBorder="1" applyAlignment="1" applyProtection="1">
      <alignment horizontal="right" vertical="center" inden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91" xfId="0" applyFill="1" applyBorder="1" applyAlignment="1" applyProtection="1">
      <alignment horizontal="center" vertical="center"/>
      <protection locked="0"/>
    </xf>
    <xf numFmtId="0" fontId="0" fillId="2" borderId="118" xfId="0" applyFill="1" applyBorder="1" applyAlignment="1" applyProtection="1">
      <alignment horizontal="center" vertical="center"/>
      <protection locked="0"/>
    </xf>
    <xf numFmtId="0" fontId="0" fillId="2" borderId="118" xfId="0" applyFill="1" applyBorder="1" applyAlignment="1" applyProtection="1">
      <alignment horizontal="left" vertical="center" indent="1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9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9" fontId="12" fillId="2" borderId="149" xfId="0" applyNumberFormat="1" applyFont="1" applyFill="1" applyBorder="1" applyAlignment="1" applyProtection="1">
      <alignment horizontal="right" vertical="center" indent="1"/>
      <protection locked="0"/>
    </xf>
    <xf numFmtId="176" fontId="12" fillId="2" borderId="150" xfId="0" applyNumberFormat="1" applyFont="1" applyFill="1" applyBorder="1" applyAlignment="1" applyProtection="1">
      <alignment horizontal="right" vertical="center" indent="1"/>
      <protection locked="0"/>
    </xf>
    <xf numFmtId="0" fontId="0" fillId="15" borderId="141" xfId="0" applyFill="1" applyBorder="1" applyAlignment="1">
      <alignment horizontal="left" vertical="center" indent="1"/>
    </xf>
    <xf numFmtId="0" fontId="0" fillId="15" borderId="0" xfId="0" applyFill="1" applyAlignment="1">
      <alignment horizontal="left" vertical="center" inden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3" fillId="16" borderId="0" xfId="0" applyFont="1" applyFill="1" applyAlignment="1">
      <alignment horizontal="distributed" vertical="center" indent="2"/>
    </xf>
    <xf numFmtId="0" fontId="0" fillId="0" borderId="0" xfId="0" applyAlignment="1">
      <alignment horizontal="distributed" vertical="center" indent="2"/>
    </xf>
    <xf numFmtId="0" fontId="3" fillId="13" borderId="131" xfId="0" applyFont="1" applyFill="1" applyBorder="1" applyAlignment="1">
      <alignment horizontal="distributed" vertical="center" indent="1"/>
    </xf>
    <xf numFmtId="0" fontId="3" fillId="13" borderId="133" xfId="0" applyFont="1" applyFill="1" applyBorder="1" applyAlignment="1">
      <alignment horizontal="distributed" vertical="center" indent="1"/>
    </xf>
    <xf numFmtId="176" fontId="3" fillId="2" borderId="110" xfId="0" applyNumberFormat="1" applyFont="1" applyFill="1" applyBorder="1" applyAlignment="1" applyProtection="1">
      <alignment horizontal="right" vertical="center" indent="1"/>
      <protection locked="0"/>
    </xf>
    <xf numFmtId="0" fontId="3" fillId="2" borderId="109" xfId="0" applyFont="1" applyFill="1" applyBorder="1" applyAlignment="1" applyProtection="1">
      <alignment horizontal="right" vertical="center" indent="1"/>
      <protection locked="0"/>
    </xf>
    <xf numFmtId="0" fontId="3" fillId="13" borderId="129" xfId="0" applyFont="1" applyFill="1" applyBorder="1" applyAlignment="1">
      <alignment horizontal="distributed" vertical="center" indent="1"/>
    </xf>
    <xf numFmtId="176" fontId="3" fillId="2" borderId="111" xfId="0" applyNumberFormat="1" applyFont="1" applyFill="1" applyBorder="1" applyAlignment="1" applyProtection="1">
      <alignment horizontal="right" vertical="center" indent="1"/>
      <protection locked="0"/>
    </xf>
    <xf numFmtId="0" fontId="3" fillId="2" borderId="110" xfId="0" applyFont="1" applyFill="1" applyBorder="1" applyAlignment="1" applyProtection="1">
      <alignment horizontal="right" vertical="center" indent="1"/>
      <protection locked="0"/>
    </xf>
    <xf numFmtId="0" fontId="11" fillId="13" borderId="126" xfId="0" applyFont="1" applyFill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2" borderId="9" xfId="0" applyFill="1" applyBorder="1" applyAlignment="1" applyProtection="1">
      <alignment horizontal="left" vertical="center" indent="1" shrinkToFit="1"/>
      <protection locked="0"/>
    </xf>
    <xf numFmtId="0" fontId="0" fillId="2" borderId="10" xfId="0" applyFill="1" applyBorder="1" applyAlignment="1" applyProtection="1">
      <alignment horizontal="left" vertical="center" indent="1" shrinkToFit="1"/>
      <protection locked="0"/>
    </xf>
    <xf numFmtId="0" fontId="3" fillId="14" borderId="129" xfId="0" applyFont="1" applyFill="1" applyBorder="1" applyAlignment="1">
      <alignment horizontal="distributed" vertical="center" indent="1"/>
    </xf>
    <xf numFmtId="0" fontId="3" fillId="14" borderId="144" xfId="0" applyFont="1" applyFill="1" applyBorder="1" applyAlignment="1">
      <alignment horizontal="distributed" vertical="center" indent="1"/>
    </xf>
    <xf numFmtId="0" fontId="3" fillId="2" borderId="115" xfId="0" applyFont="1" applyFill="1" applyBorder="1" applyAlignment="1" applyProtection="1">
      <alignment horizontal="right" vertical="center" indent="1"/>
      <protection locked="0"/>
    </xf>
    <xf numFmtId="0" fontId="11" fillId="14" borderId="126" xfId="0" applyFont="1" applyFill="1" applyBorder="1" applyAlignment="1">
      <alignment horizontal="center" vertical="center"/>
    </xf>
    <xf numFmtId="0" fontId="0" fillId="14" borderId="125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 shrinkToFit="1"/>
      <protection locked="0"/>
    </xf>
    <xf numFmtId="0" fontId="0" fillId="2" borderId="4" xfId="0" applyFill="1" applyBorder="1" applyAlignment="1" applyProtection="1">
      <alignment horizontal="left" vertical="center" indent="1" shrinkToFit="1"/>
      <protection locked="0"/>
    </xf>
    <xf numFmtId="0" fontId="3" fillId="14" borderId="131" xfId="0" applyFont="1" applyFill="1" applyBorder="1" applyAlignment="1">
      <alignment horizontal="distributed" vertical="center" indent="1"/>
    </xf>
    <xf numFmtId="0" fontId="8" fillId="12" borderId="5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left" vertical="center" indent="1" shrinkToFit="1"/>
    </xf>
    <xf numFmtId="0" fontId="0" fillId="12" borderId="4" xfId="0" applyFill="1" applyBorder="1" applyAlignment="1">
      <alignment horizontal="left" vertical="center" indent="1" shrinkToFit="1"/>
    </xf>
    <xf numFmtId="0" fontId="0" fillId="12" borderId="3" xfId="0" applyFill="1" applyBorder="1" applyAlignment="1">
      <alignment horizontal="left" vertical="center" indent="1" shrinkToFit="1"/>
    </xf>
    <xf numFmtId="0" fontId="0" fillId="12" borderId="117" xfId="0" applyFill="1" applyBorder="1" applyAlignment="1">
      <alignment horizontal="left" vertical="center" indent="1" shrinkToFit="1"/>
    </xf>
    <xf numFmtId="0" fontId="10" fillId="12" borderId="5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116" xfId="0" applyFont="1" applyFill="1" applyBorder="1" applyAlignment="1">
      <alignment horizontal="center" vertical="center"/>
    </xf>
    <xf numFmtId="0" fontId="3" fillId="12" borderId="131" xfId="0" applyFont="1" applyFill="1" applyBorder="1" applyAlignment="1">
      <alignment horizontal="distributed" vertical="center" indent="1"/>
    </xf>
    <xf numFmtId="0" fontId="3" fillId="12" borderId="133" xfId="0" applyFont="1" applyFill="1" applyBorder="1" applyAlignment="1">
      <alignment horizontal="distributed" vertical="center" indent="1"/>
    </xf>
    <xf numFmtId="0" fontId="3" fillId="13" borderId="127" xfId="0" applyFont="1" applyFill="1" applyBorder="1" applyAlignment="1">
      <alignment horizontal="distributed" vertical="center" indent="1"/>
    </xf>
    <xf numFmtId="0" fontId="3" fillId="13" borderId="143" xfId="0" applyFont="1" applyFill="1" applyBorder="1" applyAlignment="1">
      <alignment horizontal="distributed" vertical="center" indent="1"/>
    </xf>
    <xf numFmtId="0" fontId="3" fillId="12" borderId="144" xfId="0" applyFont="1" applyFill="1" applyBorder="1" applyAlignment="1">
      <alignment horizontal="distributed" vertical="center" indent="1"/>
    </xf>
    <xf numFmtId="176" fontId="3" fillId="2" borderId="115" xfId="0" applyNumberFormat="1" applyFont="1" applyFill="1" applyBorder="1" applyAlignment="1" applyProtection="1">
      <alignment horizontal="right" vertical="center" indent="1"/>
      <protection locked="0"/>
    </xf>
    <xf numFmtId="176" fontId="3" fillId="12" borderId="115" xfId="0" applyNumberFormat="1" applyFont="1" applyFill="1" applyBorder="1" applyAlignment="1">
      <alignment horizontal="right" vertical="center" indent="1"/>
    </xf>
    <xf numFmtId="0" fontId="3" fillId="12" borderId="115" xfId="0" applyFont="1" applyFill="1" applyBorder="1" applyAlignment="1">
      <alignment horizontal="right" vertical="center" indent="1"/>
    </xf>
    <xf numFmtId="176" fontId="3" fillId="12" borderId="111" xfId="0" applyNumberFormat="1" applyFont="1" applyFill="1" applyBorder="1" applyAlignment="1">
      <alignment horizontal="right" vertical="center" indent="1"/>
    </xf>
    <xf numFmtId="176" fontId="3" fillId="13" borderId="111" xfId="0" applyNumberFormat="1" applyFont="1" applyFill="1" applyBorder="1" applyAlignment="1">
      <alignment horizontal="right" vertical="center" indent="1"/>
    </xf>
    <xf numFmtId="0" fontId="3" fillId="13" borderId="134" xfId="0" applyFont="1" applyFill="1" applyBorder="1" applyAlignment="1">
      <alignment horizontal="right" vertical="center" indent="1"/>
    </xf>
    <xf numFmtId="0" fontId="4" fillId="10" borderId="0" xfId="0" applyFont="1" applyFill="1" applyAlignment="1">
      <alignment horizontal="left" vertical="center" indent="1"/>
    </xf>
    <xf numFmtId="0" fontId="5" fillId="10" borderId="0" xfId="0" applyFont="1" applyFill="1" applyAlignment="1">
      <alignment horizontal="left" vertical="center" indent="1"/>
    </xf>
    <xf numFmtId="0" fontId="6" fillId="10" borderId="0" xfId="0" applyFont="1" applyFill="1" applyAlignment="1">
      <alignment horizontal="left" vertical="center" indent="1"/>
    </xf>
    <xf numFmtId="0" fontId="0" fillId="2" borderId="142" xfId="0" applyFill="1" applyBorder="1" applyAlignment="1" applyProtection="1">
      <alignment horizontal="left" vertical="center" indent="1"/>
      <protection locked="0"/>
    </xf>
    <xf numFmtId="0" fontId="0" fillId="0" borderId="136" xfId="0" applyBorder="1" applyAlignment="1" applyProtection="1">
      <alignment horizontal="left" vertical="center" indent="1"/>
      <protection locked="0"/>
    </xf>
    <xf numFmtId="0" fontId="0" fillId="0" borderId="137" xfId="0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9"/>
  <sheetViews>
    <sheetView tabSelected="1" workbookViewId="0">
      <selection activeCell="E31" sqref="E31"/>
    </sheetView>
  </sheetViews>
  <sheetFormatPr defaultRowHeight="13.5" x14ac:dyDescent="0.15"/>
  <cols>
    <col min="1" max="1" width="2.625" style="1" customWidth="1"/>
    <col min="2" max="2" width="29.5" style="184" customWidth="1"/>
    <col min="3" max="3" width="16.875" style="72" customWidth="1"/>
    <col min="4" max="4" width="9.25" style="1" customWidth="1"/>
    <col min="5" max="5" width="15.25" style="1" customWidth="1"/>
    <col min="6" max="10" width="10.625" style="1" customWidth="1"/>
    <col min="11" max="11" width="2.5" style="1" customWidth="1"/>
    <col min="12" max="16384" width="9" style="1"/>
  </cols>
  <sheetData>
    <row r="1" spans="1:24" ht="18.75" customHeight="1" x14ac:dyDescent="0.15">
      <c r="A1" s="114"/>
      <c r="B1" s="178"/>
      <c r="C1" s="115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ht="23.25" customHeight="1" x14ac:dyDescent="0.15">
      <c r="A2" s="114"/>
      <c r="B2" s="244" t="s">
        <v>139</v>
      </c>
      <c r="C2" s="245"/>
      <c r="D2" s="245"/>
      <c r="E2" s="245"/>
      <c r="F2" s="245"/>
      <c r="G2" s="245"/>
      <c r="H2" s="245"/>
      <c r="I2" s="245"/>
      <c r="J2" s="245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24" ht="18.75" customHeight="1" x14ac:dyDescent="0.15">
      <c r="A3" s="114"/>
      <c r="B3" s="178"/>
      <c r="C3" s="115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18.75" customHeight="1" thickBot="1" x14ac:dyDescent="0.2">
      <c r="A4" s="114"/>
      <c r="B4" s="179" t="s">
        <v>45</v>
      </c>
      <c r="C4" s="121">
        <f>給与台帳シート!M22</f>
        <v>0</v>
      </c>
      <c r="D4" s="116"/>
      <c r="E4" s="116"/>
      <c r="F4" s="116"/>
      <c r="G4" s="116"/>
      <c r="H4" s="116"/>
      <c r="I4" s="116"/>
      <c r="J4" s="11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1:24" ht="18.75" customHeight="1" thickTop="1" thickBot="1" x14ac:dyDescent="0.2">
      <c r="A5" s="114"/>
      <c r="B5" s="122" t="s">
        <v>46</v>
      </c>
      <c r="C5" s="222"/>
      <c r="D5" s="116"/>
      <c r="E5" s="116"/>
      <c r="F5" s="116"/>
      <c r="G5" s="116"/>
      <c r="H5" s="116"/>
      <c r="I5" s="116"/>
      <c r="J5" s="11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1:24" ht="18.75" customHeight="1" thickTop="1" x14ac:dyDescent="0.15">
      <c r="A6" s="114"/>
      <c r="B6" s="180"/>
      <c r="C6" s="118"/>
      <c r="D6" s="117"/>
      <c r="E6" s="117"/>
      <c r="F6" s="117"/>
      <c r="G6" s="117"/>
      <c r="H6" s="117"/>
      <c r="I6" s="117"/>
      <c r="J6" s="117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4" ht="25.5" customHeight="1" x14ac:dyDescent="0.15">
      <c r="A7" s="114"/>
      <c r="B7" s="274" t="s">
        <v>47</v>
      </c>
      <c r="C7" s="282">
        <f>給与台帳シート!X22+SUM(F8:J8)</f>
        <v>0</v>
      </c>
      <c r="D7" s="84"/>
      <c r="E7" s="84"/>
      <c r="F7" s="79" t="s">
        <v>96</v>
      </c>
      <c r="G7" s="79" t="s">
        <v>97</v>
      </c>
      <c r="H7" s="79" t="s">
        <v>98</v>
      </c>
      <c r="I7" s="79" t="s">
        <v>99</v>
      </c>
      <c r="J7" s="96" t="s">
        <v>100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ht="18.75" customHeight="1" x14ac:dyDescent="0.15">
      <c r="A8" s="114"/>
      <c r="B8" s="275"/>
      <c r="C8" s="281"/>
      <c r="D8" s="84"/>
      <c r="E8" s="84"/>
      <c r="F8" s="223"/>
      <c r="G8" s="223"/>
      <c r="H8" s="223"/>
      <c r="I8" s="223"/>
      <c r="J8" s="22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ht="28.5" customHeight="1" x14ac:dyDescent="0.15">
      <c r="A9" s="114"/>
      <c r="B9" s="276" t="s">
        <v>48</v>
      </c>
      <c r="C9" s="283">
        <f>IF(SUM(F10:J10)&gt;120000,120000,SUM(F10:J10))</f>
        <v>0</v>
      </c>
      <c r="D9" s="85"/>
      <c r="E9" s="85"/>
      <c r="F9" s="86" t="s">
        <v>57</v>
      </c>
      <c r="G9" s="86" t="s">
        <v>58</v>
      </c>
      <c r="H9" s="86" t="s">
        <v>59</v>
      </c>
      <c r="I9" s="86" t="s">
        <v>60</v>
      </c>
      <c r="J9" s="87" t="s">
        <v>61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ht="18.75" customHeight="1" x14ac:dyDescent="0.15">
      <c r="A10" s="114"/>
      <c r="B10" s="277"/>
      <c r="C10" s="284"/>
      <c r="D10" s="88"/>
      <c r="E10" s="88"/>
      <c r="F10" s="73"/>
      <c r="G10" s="73"/>
      <c r="H10" s="73"/>
      <c r="I10" s="73"/>
      <c r="J10" s="7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ht="28.5" customHeight="1" x14ac:dyDescent="0.15">
      <c r="A11" s="114"/>
      <c r="B11" s="278" t="s">
        <v>49</v>
      </c>
      <c r="C11" s="280">
        <f>IF(SUM(F12:J12)&gt;=50000,50000,SUM(F12:J12))</f>
        <v>0</v>
      </c>
      <c r="D11" s="84"/>
      <c r="E11" s="84"/>
      <c r="F11" s="79" t="s">
        <v>62</v>
      </c>
      <c r="G11" s="79" t="s">
        <v>63</v>
      </c>
      <c r="H11" s="79"/>
      <c r="I11" s="79"/>
      <c r="J11" s="83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spans="1:24" ht="18.75" customHeight="1" x14ac:dyDescent="0.15">
      <c r="A12" s="114"/>
      <c r="B12" s="278"/>
      <c r="C12" s="281"/>
      <c r="D12" s="84"/>
      <c r="E12" s="84"/>
      <c r="F12" s="223"/>
      <c r="G12" s="223"/>
      <c r="H12" s="80"/>
      <c r="I12" s="80"/>
      <c r="J12" s="81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ht="18.75" customHeight="1" x14ac:dyDescent="0.15">
      <c r="A13" s="114"/>
      <c r="B13" s="181" t="s">
        <v>50</v>
      </c>
      <c r="C13" s="225"/>
      <c r="D13" s="89"/>
      <c r="E13" s="89"/>
      <c r="F13" s="76"/>
      <c r="G13" s="77"/>
      <c r="H13" s="77"/>
      <c r="I13" s="77"/>
      <c r="J13" s="78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spans="1:24" ht="28.5" customHeight="1" x14ac:dyDescent="0.15">
      <c r="A14" s="114"/>
      <c r="B14" s="278" t="s">
        <v>53</v>
      </c>
      <c r="C14" s="279"/>
      <c r="D14" s="84"/>
      <c r="E14" s="84"/>
      <c r="F14" s="265" t="s">
        <v>64</v>
      </c>
      <c r="G14" s="266"/>
      <c r="H14" s="271" t="s">
        <v>80</v>
      </c>
      <c r="I14" s="272"/>
      <c r="J14" s="273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spans="1:24" ht="18.75" customHeight="1" x14ac:dyDescent="0.15">
      <c r="A15" s="114"/>
      <c r="B15" s="278"/>
      <c r="C15" s="259"/>
      <c r="D15" s="84"/>
      <c r="E15" s="84"/>
      <c r="F15" s="267" t="s">
        <v>68</v>
      </c>
      <c r="G15" s="268"/>
      <c r="H15" s="267" t="s">
        <v>79</v>
      </c>
      <c r="I15" s="269"/>
      <c r="J15" s="270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24" ht="18.75" customHeight="1" x14ac:dyDescent="0.15">
      <c r="A16" s="114"/>
      <c r="B16" s="250" t="s">
        <v>54</v>
      </c>
      <c r="C16" s="251"/>
      <c r="D16" s="90" t="s">
        <v>84</v>
      </c>
      <c r="E16" s="91" t="s">
        <v>85</v>
      </c>
      <c r="F16" s="92" t="s">
        <v>81</v>
      </c>
      <c r="G16" s="93" t="s">
        <v>82</v>
      </c>
      <c r="H16" s="253" t="s">
        <v>106</v>
      </c>
      <c r="I16" s="254"/>
      <c r="J16" s="94" t="s">
        <v>107</v>
      </c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4" ht="18.75" customHeight="1" x14ac:dyDescent="0.15">
      <c r="A17" s="114"/>
      <c r="B17" s="246"/>
      <c r="C17" s="252"/>
      <c r="D17" s="226"/>
      <c r="E17" s="227"/>
      <c r="F17" s="228"/>
      <c r="G17" s="229"/>
      <c r="H17" s="255"/>
      <c r="I17" s="256"/>
      <c r="J17" s="230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ht="18.75" customHeight="1" x14ac:dyDescent="0.15">
      <c r="A18" s="114"/>
      <c r="B18" s="257" t="s">
        <v>108</v>
      </c>
      <c r="C18" s="251"/>
      <c r="D18" s="97" t="s">
        <v>84</v>
      </c>
      <c r="E18" s="98" t="s">
        <v>85</v>
      </c>
      <c r="F18" s="99" t="s">
        <v>81</v>
      </c>
      <c r="G18" s="100" t="s">
        <v>82</v>
      </c>
      <c r="H18" s="260" t="s">
        <v>106</v>
      </c>
      <c r="I18" s="261"/>
      <c r="J18" s="101" t="s">
        <v>107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spans="1:24" ht="18.75" customHeight="1" x14ac:dyDescent="0.15">
      <c r="A19" s="114"/>
      <c r="B19" s="264"/>
      <c r="C19" s="252"/>
      <c r="D19" s="226"/>
      <c r="E19" s="227"/>
      <c r="F19" s="228"/>
      <c r="G19" s="229"/>
      <c r="H19" s="255"/>
      <c r="I19" s="256"/>
      <c r="J19" s="230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</row>
    <row r="20" spans="1:24" ht="18.75" customHeight="1" x14ac:dyDescent="0.15">
      <c r="A20" s="114"/>
      <c r="B20" s="250" t="s">
        <v>109</v>
      </c>
      <c r="C20" s="251"/>
      <c r="D20" s="90" t="s">
        <v>84</v>
      </c>
      <c r="E20" s="91" t="s">
        <v>85</v>
      </c>
      <c r="F20" s="92" t="s">
        <v>81</v>
      </c>
      <c r="G20" s="93" t="s">
        <v>82</v>
      </c>
      <c r="H20" s="253" t="s">
        <v>106</v>
      </c>
      <c r="I20" s="254"/>
      <c r="J20" s="94" t="s">
        <v>107</v>
      </c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spans="1:24" ht="18.75" customHeight="1" x14ac:dyDescent="0.15">
      <c r="A21" s="114"/>
      <c r="B21" s="246"/>
      <c r="C21" s="252"/>
      <c r="D21" s="226"/>
      <c r="E21" s="227"/>
      <c r="F21" s="228"/>
      <c r="G21" s="229"/>
      <c r="H21" s="255"/>
      <c r="I21" s="256"/>
      <c r="J21" s="230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4" ht="18.75" customHeight="1" x14ac:dyDescent="0.15">
      <c r="A22" s="114"/>
      <c r="B22" s="257" t="s">
        <v>110</v>
      </c>
      <c r="C22" s="251"/>
      <c r="D22" s="97" t="s">
        <v>84</v>
      </c>
      <c r="E22" s="98" t="s">
        <v>85</v>
      </c>
      <c r="F22" s="99" t="s">
        <v>81</v>
      </c>
      <c r="G22" s="100" t="s">
        <v>82</v>
      </c>
      <c r="H22" s="260" t="s">
        <v>106</v>
      </c>
      <c r="I22" s="261"/>
      <c r="J22" s="101" t="s">
        <v>107</v>
      </c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spans="1:24" ht="18.75" customHeight="1" x14ac:dyDescent="0.15">
      <c r="A23" s="114"/>
      <c r="B23" s="258"/>
      <c r="C23" s="259"/>
      <c r="D23" s="231"/>
      <c r="E23" s="232"/>
      <c r="F23" s="233"/>
      <c r="G23" s="234"/>
      <c r="H23" s="262"/>
      <c r="I23" s="263"/>
      <c r="J23" s="235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spans="1:24" ht="18.75" customHeight="1" x14ac:dyDescent="0.15">
      <c r="A24" s="114"/>
      <c r="B24" s="182" t="s">
        <v>51</v>
      </c>
      <c r="C24" s="225"/>
      <c r="D24" s="76"/>
      <c r="E24" s="77"/>
      <c r="F24" s="77"/>
      <c r="G24" s="77"/>
      <c r="H24" s="77"/>
      <c r="I24" s="77"/>
      <c r="J24" s="78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spans="1:24" ht="18.75" customHeight="1" x14ac:dyDescent="0.15">
      <c r="A25" s="114"/>
      <c r="B25" s="246" t="s">
        <v>111</v>
      </c>
      <c r="C25" s="248"/>
      <c r="D25" s="82" t="s">
        <v>84</v>
      </c>
      <c r="E25" s="95" t="s">
        <v>85</v>
      </c>
      <c r="F25" s="102" t="s">
        <v>81</v>
      </c>
      <c r="G25" s="103" t="s">
        <v>107</v>
      </c>
      <c r="H25" s="104"/>
      <c r="I25" s="105"/>
      <c r="J25" s="106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</row>
    <row r="26" spans="1:24" ht="18.75" customHeight="1" x14ac:dyDescent="0.15">
      <c r="A26" s="114"/>
      <c r="B26" s="247"/>
      <c r="C26" s="249"/>
      <c r="D26" s="236"/>
      <c r="E26" s="237"/>
      <c r="F26" s="233"/>
      <c r="G26" s="235"/>
      <c r="H26" s="107"/>
      <c r="I26" s="108"/>
      <c r="J26" s="109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</row>
    <row r="27" spans="1:24" ht="18.75" customHeight="1" x14ac:dyDescent="0.15">
      <c r="A27" s="114"/>
      <c r="B27" s="182" t="s">
        <v>52</v>
      </c>
      <c r="C27" s="225"/>
      <c r="D27" s="76"/>
      <c r="E27" s="77"/>
      <c r="F27" s="77"/>
      <c r="G27" s="77"/>
      <c r="H27" s="77"/>
      <c r="I27" s="77"/>
      <c r="J27" s="78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</row>
    <row r="28" spans="1:24" ht="18.75" customHeight="1" x14ac:dyDescent="0.15">
      <c r="A28" s="114"/>
      <c r="B28" s="181" t="s">
        <v>56</v>
      </c>
      <c r="C28" s="225"/>
      <c r="D28" s="76"/>
      <c r="E28" s="77"/>
      <c r="F28" s="77"/>
      <c r="G28" s="77"/>
      <c r="H28" s="77"/>
      <c r="I28" s="77"/>
      <c r="J28" s="78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</row>
    <row r="29" spans="1:24" ht="18.75" customHeight="1" thickBot="1" x14ac:dyDescent="0.2">
      <c r="A29" s="114"/>
      <c r="B29" s="183" t="s">
        <v>55</v>
      </c>
      <c r="C29" s="163">
        <v>380000</v>
      </c>
      <c r="D29" s="110"/>
      <c r="E29" s="111"/>
      <c r="F29" s="111"/>
      <c r="G29" s="111"/>
      <c r="H29" s="111"/>
      <c r="I29" s="111"/>
      <c r="J29" s="112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</row>
    <row r="30" spans="1:24" ht="22.5" customHeight="1" thickTop="1" thickBot="1" x14ac:dyDescent="0.2">
      <c r="A30" s="114"/>
      <c r="B30" s="162" t="s">
        <v>112</v>
      </c>
      <c r="C30" s="164">
        <f>SUM(C7:C29)</f>
        <v>380000</v>
      </c>
      <c r="D30" s="119"/>
      <c r="E30" s="119"/>
      <c r="F30" s="119"/>
      <c r="G30" s="119"/>
      <c r="H30" s="119"/>
      <c r="I30" s="119"/>
      <c r="J30" s="119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</row>
    <row r="31" spans="1:24" ht="8.25" customHeight="1" thickTop="1" thickBot="1" x14ac:dyDescent="0.2">
      <c r="A31" s="114"/>
      <c r="B31" s="178"/>
      <c r="C31" s="115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</row>
    <row r="32" spans="1:24" ht="22.5" customHeight="1" thickTop="1" thickBot="1" x14ac:dyDescent="0.2">
      <c r="A32" s="114"/>
      <c r="B32" s="165" t="s">
        <v>113</v>
      </c>
      <c r="C32" s="164">
        <f>ROUNDDOWN(IF((C5-C30)&lt;0,0,C5-C30),-3)</f>
        <v>0</v>
      </c>
      <c r="D32" s="240" t="s">
        <v>127</v>
      </c>
      <c r="E32" s="241"/>
      <c r="F32" s="241"/>
      <c r="G32" s="241"/>
      <c r="H32" s="241"/>
      <c r="I32" s="241"/>
      <c r="J32" s="241"/>
      <c r="K32" s="116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</row>
    <row r="33" spans="1:24" ht="8.25" customHeight="1" thickTop="1" thickBot="1" x14ac:dyDescent="0.2">
      <c r="A33" s="114"/>
      <c r="B33" s="178"/>
      <c r="C33" s="115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</row>
    <row r="34" spans="1:24" ht="22.5" customHeight="1" thickTop="1" thickBot="1" x14ac:dyDescent="0.2">
      <c r="A34" s="114"/>
      <c r="B34" s="166" t="s">
        <v>114</v>
      </c>
      <c r="C34" s="238"/>
      <c r="D34" s="120"/>
      <c r="E34" s="288"/>
      <c r="F34" s="289"/>
      <c r="G34" s="289"/>
      <c r="H34" s="290"/>
      <c r="I34" s="116"/>
      <c r="J34" s="116"/>
      <c r="K34" s="116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</row>
    <row r="35" spans="1:24" ht="22.5" customHeight="1" thickTop="1" thickBot="1" x14ac:dyDescent="0.2">
      <c r="A35" s="114"/>
      <c r="B35" s="167" t="s">
        <v>115</v>
      </c>
      <c r="C35" s="239">
        <v>0</v>
      </c>
      <c r="D35" s="120"/>
      <c r="E35" s="116"/>
      <c r="F35" s="116"/>
      <c r="G35" s="116"/>
      <c r="H35" s="116"/>
      <c r="I35" s="116"/>
      <c r="J35" s="116"/>
      <c r="K35" s="116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</row>
    <row r="36" spans="1:24" ht="8.25" customHeight="1" thickTop="1" thickBot="1" x14ac:dyDescent="0.2">
      <c r="A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</row>
    <row r="37" spans="1:24" ht="22.5" customHeight="1" thickTop="1" x14ac:dyDescent="0.15">
      <c r="A37" s="114"/>
      <c r="B37" s="166" t="s">
        <v>129</v>
      </c>
      <c r="C37" s="171">
        <f>ROUNDDOWN(C32*C34,0)</f>
        <v>0</v>
      </c>
      <c r="D37" s="120"/>
      <c r="E37" s="116"/>
      <c r="F37" s="116"/>
      <c r="G37" s="116"/>
      <c r="H37" s="116"/>
      <c r="I37" s="116"/>
      <c r="J37" s="116"/>
      <c r="K37" s="116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</row>
    <row r="38" spans="1:24" ht="22.5" customHeight="1" x14ac:dyDescent="0.15">
      <c r="A38" s="114"/>
      <c r="B38" s="168" t="s">
        <v>130</v>
      </c>
      <c r="C38" s="172"/>
      <c r="D38" s="240" t="s">
        <v>132</v>
      </c>
      <c r="E38" s="241"/>
      <c r="F38" s="241"/>
      <c r="G38" s="241"/>
      <c r="H38" s="241"/>
      <c r="I38" s="241"/>
      <c r="J38" s="241"/>
      <c r="K38" s="116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</row>
    <row r="39" spans="1:24" ht="22.5" customHeight="1" x14ac:dyDescent="0.15">
      <c r="A39" s="114"/>
      <c r="B39" s="169" t="s">
        <v>131</v>
      </c>
      <c r="C39" s="173">
        <f>C37-C38</f>
        <v>0</v>
      </c>
      <c r="D39" s="120"/>
      <c r="E39" s="116"/>
      <c r="F39" s="116"/>
      <c r="G39" s="116"/>
      <c r="H39" s="116"/>
      <c r="I39" s="116"/>
      <c r="J39" s="116"/>
      <c r="K39" s="116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</row>
    <row r="40" spans="1:24" ht="22.5" customHeight="1" thickBot="1" x14ac:dyDescent="0.2">
      <c r="A40" s="114"/>
      <c r="B40" s="170" t="s">
        <v>128</v>
      </c>
      <c r="C40" s="174">
        <f>ROUNDDOWN(C39*102.1%,0)</f>
        <v>0</v>
      </c>
      <c r="D40" s="120"/>
      <c r="E40" s="116"/>
      <c r="F40" s="116"/>
      <c r="G40" s="116"/>
      <c r="H40" s="116"/>
      <c r="I40" s="116"/>
      <c r="J40" s="116"/>
      <c r="K40" s="116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  <row r="41" spans="1:24" ht="8.25" customHeight="1" thickTop="1" thickBot="1" x14ac:dyDescent="0.2">
      <c r="A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</row>
    <row r="42" spans="1:24" ht="22.5" customHeight="1" thickTop="1" x14ac:dyDescent="0.15">
      <c r="A42" s="114"/>
      <c r="B42" s="175" t="s">
        <v>123</v>
      </c>
      <c r="C42" s="176">
        <f>給与台帳シート!Z22</f>
        <v>0</v>
      </c>
      <c r="D42" s="120"/>
      <c r="E42" s="116"/>
      <c r="F42" s="116"/>
      <c r="G42" s="116"/>
      <c r="H42" s="116"/>
      <c r="I42" s="116"/>
      <c r="J42" s="116"/>
      <c r="K42" s="116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</row>
    <row r="43" spans="1:24" ht="22.5" customHeight="1" thickBot="1" x14ac:dyDescent="0.2">
      <c r="A43" s="114"/>
      <c r="B43" s="167" t="s">
        <v>124</v>
      </c>
      <c r="C43" s="177">
        <f>-(C40-C42)</f>
        <v>0</v>
      </c>
      <c r="D43" s="240" t="s">
        <v>125</v>
      </c>
      <c r="E43" s="241"/>
      <c r="F43" s="241"/>
      <c r="G43" s="241"/>
      <c r="H43" s="241"/>
      <c r="I43" s="241"/>
      <c r="J43" s="241"/>
      <c r="K43" s="116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</row>
    <row r="44" spans="1:24" ht="18.75" customHeight="1" thickTop="1" x14ac:dyDescent="0.15">
      <c r="A44" s="114"/>
      <c r="B44" s="178"/>
      <c r="C44" s="115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</row>
    <row r="45" spans="1:24" ht="18.75" customHeight="1" x14ac:dyDescent="0.15">
      <c r="A45" s="114"/>
      <c r="B45" s="178"/>
      <c r="C45" s="115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</row>
    <row r="46" spans="1:24" ht="18.75" customHeight="1" x14ac:dyDescent="0.15">
      <c r="A46" s="114"/>
      <c r="B46" s="178"/>
      <c r="C46" s="115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</row>
    <row r="47" spans="1:24" ht="18.75" customHeight="1" x14ac:dyDescent="0.15">
      <c r="A47" s="114"/>
      <c r="B47" s="178"/>
      <c r="C47" s="115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24" ht="18.75" customHeight="1" x14ac:dyDescent="0.15">
      <c r="A48" s="114"/>
      <c r="B48" s="178"/>
      <c r="C48" s="115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:24" ht="18.75" customHeight="1" x14ac:dyDescent="0.15">
      <c r="A49" s="114"/>
      <c r="B49" s="178"/>
      <c r="C49" s="115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:24" ht="18.75" customHeight="1" x14ac:dyDescent="0.15"/>
    <row r="51" spans="1:24" ht="18.75" customHeight="1" x14ac:dyDescent="0.15"/>
    <row r="52" spans="1:24" ht="18.75" customHeight="1" x14ac:dyDescent="0.15"/>
    <row r="53" spans="1:24" ht="18.75" customHeight="1" x14ac:dyDescent="0.15"/>
    <row r="54" spans="1:24" ht="18.75" customHeight="1" x14ac:dyDescent="0.15"/>
    <row r="55" spans="1:24" ht="18.75" customHeight="1" x14ac:dyDescent="0.15"/>
    <row r="56" spans="1:24" ht="18.75" customHeight="1" x14ac:dyDescent="0.15"/>
    <row r="57" spans="1:24" ht="18.75" customHeight="1" x14ac:dyDescent="0.15"/>
    <row r="58" spans="1:24" ht="18.75" customHeight="1" x14ac:dyDescent="0.15"/>
    <row r="59" spans="1:24" ht="18.75" customHeight="1" x14ac:dyDescent="0.15"/>
    <row r="60" spans="1:24" ht="18.75" customHeight="1" x14ac:dyDescent="0.15">
      <c r="A60" s="242" t="s">
        <v>126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</row>
    <row r="61" spans="1:24" ht="18.75" customHeight="1" x14ac:dyDescent="0.15"/>
    <row r="62" spans="1:24" ht="18.75" customHeight="1" x14ac:dyDescent="0.15">
      <c r="C62" s="113">
        <v>0.05</v>
      </c>
      <c r="D62" s="1" t="s">
        <v>86</v>
      </c>
      <c r="F62" s="75" t="s">
        <v>67</v>
      </c>
      <c r="G62" s="75" t="s">
        <v>79</v>
      </c>
      <c r="H62" s="75" t="s">
        <v>79</v>
      </c>
      <c r="I62" s="75"/>
      <c r="J62" s="2" t="s">
        <v>65</v>
      </c>
    </row>
    <row r="63" spans="1:24" ht="18.75" customHeight="1" x14ac:dyDescent="0.15">
      <c r="C63" s="113">
        <v>0.1</v>
      </c>
      <c r="D63" s="1" t="s">
        <v>87</v>
      </c>
      <c r="F63" s="75" t="s">
        <v>68</v>
      </c>
      <c r="G63" s="75" t="s">
        <v>83</v>
      </c>
      <c r="H63" s="75" t="s">
        <v>69</v>
      </c>
      <c r="J63" s="2" t="s">
        <v>66</v>
      </c>
    </row>
    <row r="64" spans="1:24" ht="18.75" customHeight="1" x14ac:dyDescent="0.15">
      <c r="C64" s="113">
        <v>0.2</v>
      </c>
      <c r="D64" s="1" t="s">
        <v>88</v>
      </c>
      <c r="G64" s="75"/>
      <c r="H64" s="75" t="s">
        <v>70</v>
      </c>
    </row>
    <row r="65" spans="3:8" ht="18.75" customHeight="1" x14ac:dyDescent="0.15">
      <c r="C65" s="113">
        <v>0.23</v>
      </c>
      <c r="D65" s="1" t="s">
        <v>89</v>
      </c>
      <c r="F65" s="2" t="s">
        <v>65</v>
      </c>
      <c r="G65" s="75"/>
      <c r="H65" s="75" t="s">
        <v>71</v>
      </c>
    </row>
    <row r="66" spans="3:8" ht="18.75" customHeight="1" x14ac:dyDescent="0.15">
      <c r="C66" s="113">
        <v>0.33</v>
      </c>
      <c r="D66" s="1" t="s">
        <v>90</v>
      </c>
      <c r="F66" s="2" t="s">
        <v>66</v>
      </c>
      <c r="G66" s="75"/>
      <c r="H66" s="75" t="s">
        <v>72</v>
      </c>
    </row>
    <row r="67" spans="3:8" ht="18.75" customHeight="1" x14ac:dyDescent="0.15">
      <c r="C67" s="113">
        <v>0.4</v>
      </c>
      <c r="D67" s="1" t="s">
        <v>91</v>
      </c>
      <c r="G67" s="75"/>
      <c r="H67" s="75" t="s">
        <v>73</v>
      </c>
    </row>
    <row r="68" spans="3:8" ht="18.75" customHeight="1" x14ac:dyDescent="0.15">
      <c r="C68" s="113">
        <v>0.45</v>
      </c>
      <c r="D68" s="1" t="s">
        <v>92</v>
      </c>
      <c r="G68" s="75"/>
      <c r="H68" s="75" t="s">
        <v>74</v>
      </c>
    </row>
    <row r="69" spans="3:8" ht="18.75" customHeight="1" x14ac:dyDescent="0.15">
      <c r="D69" s="1" t="s">
        <v>93</v>
      </c>
      <c r="G69" s="75"/>
      <c r="H69" s="75" t="s">
        <v>75</v>
      </c>
    </row>
    <row r="70" spans="3:8" ht="18.75" customHeight="1" x14ac:dyDescent="0.15">
      <c r="D70" s="1" t="s">
        <v>94</v>
      </c>
      <c r="G70" s="75"/>
      <c r="H70" s="75" t="s">
        <v>76</v>
      </c>
    </row>
    <row r="71" spans="3:8" ht="18.75" customHeight="1" x14ac:dyDescent="0.15">
      <c r="D71" s="1" t="s">
        <v>95</v>
      </c>
      <c r="G71" s="75"/>
      <c r="H71" s="75" t="s">
        <v>77</v>
      </c>
    </row>
    <row r="72" spans="3:8" ht="18.75" customHeight="1" x14ac:dyDescent="0.15">
      <c r="E72" s="75" t="s">
        <v>116</v>
      </c>
      <c r="G72" s="75"/>
      <c r="H72" s="75" t="s">
        <v>78</v>
      </c>
    </row>
    <row r="73" spans="3:8" ht="18.75" customHeight="1" x14ac:dyDescent="0.15">
      <c r="E73" s="75" t="s">
        <v>117</v>
      </c>
      <c r="G73" s="75"/>
    </row>
    <row r="74" spans="3:8" ht="18.75" customHeight="1" x14ac:dyDescent="0.15">
      <c r="E74" s="75" t="s">
        <v>118</v>
      </c>
      <c r="G74" s="75"/>
    </row>
    <row r="75" spans="3:8" ht="18.75" customHeight="1" x14ac:dyDescent="0.15">
      <c r="E75" s="75" t="s">
        <v>119</v>
      </c>
      <c r="G75" s="75"/>
      <c r="H75" s="75" t="s">
        <v>101</v>
      </c>
    </row>
    <row r="76" spans="3:8" ht="18.75" customHeight="1" x14ac:dyDescent="0.15">
      <c r="E76" s="75" t="s">
        <v>120</v>
      </c>
      <c r="H76" s="75" t="s">
        <v>102</v>
      </c>
    </row>
    <row r="77" spans="3:8" ht="18.75" customHeight="1" x14ac:dyDescent="0.15">
      <c r="E77" s="75" t="s">
        <v>121</v>
      </c>
      <c r="H77" s="75" t="s">
        <v>103</v>
      </c>
    </row>
    <row r="78" spans="3:8" ht="18.75" customHeight="1" x14ac:dyDescent="0.15">
      <c r="E78" s="75" t="s">
        <v>122</v>
      </c>
      <c r="H78" s="75" t="s">
        <v>104</v>
      </c>
    </row>
    <row r="79" spans="3:8" ht="18.75" customHeight="1" x14ac:dyDescent="0.15">
      <c r="H79" s="75" t="s">
        <v>105</v>
      </c>
    </row>
    <row r="80" spans="3:8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</sheetData>
  <sheetProtection password="94C8" sheet="1" objects="1" scenarios="1"/>
  <mergeCells count="36">
    <mergeCell ref="F14:G14"/>
    <mergeCell ref="F15:G15"/>
    <mergeCell ref="H15:J15"/>
    <mergeCell ref="H14:J14"/>
    <mergeCell ref="B7:B8"/>
    <mergeCell ref="B9:B10"/>
    <mergeCell ref="B11:B12"/>
    <mergeCell ref="B14:B15"/>
    <mergeCell ref="C14:C15"/>
    <mergeCell ref="C11:C12"/>
    <mergeCell ref="C7:C8"/>
    <mergeCell ref="C9:C10"/>
    <mergeCell ref="B16:B17"/>
    <mergeCell ref="C16:C17"/>
    <mergeCell ref="H17:I17"/>
    <mergeCell ref="H16:I16"/>
    <mergeCell ref="B18:B19"/>
    <mergeCell ref="C18:C19"/>
    <mergeCell ref="H18:I18"/>
    <mergeCell ref="H19:I19"/>
    <mergeCell ref="D43:J43"/>
    <mergeCell ref="A60:L60"/>
    <mergeCell ref="D32:J32"/>
    <mergeCell ref="D38:J38"/>
    <mergeCell ref="B2:J2"/>
    <mergeCell ref="B25:B26"/>
    <mergeCell ref="C25:C26"/>
    <mergeCell ref="E34:H34"/>
    <mergeCell ref="B20:B21"/>
    <mergeCell ref="C20:C21"/>
    <mergeCell ref="H20:I20"/>
    <mergeCell ref="H21:I21"/>
    <mergeCell ref="B22:B23"/>
    <mergeCell ref="C22:C23"/>
    <mergeCell ref="H22:I22"/>
    <mergeCell ref="H23:I23"/>
  </mergeCells>
  <phoneticPr fontId="2"/>
  <dataValidations count="9">
    <dataValidation type="list" allowBlank="1" showInputMessage="1" showErrorMessage="1" sqref="F15">
      <formula1>$F$62:$F$63</formula1>
    </dataValidation>
    <dataValidation type="list" allowBlank="1" showInputMessage="1" showErrorMessage="1" sqref="H15">
      <formula1>$H$62:$H$72</formula1>
    </dataValidation>
    <dataValidation type="list" allowBlank="1" showInputMessage="1" showErrorMessage="1" sqref="F17 F26 F19 F21 F23">
      <formula1>$F$65:$F$66</formula1>
    </dataValidation>
    <dataValidation type="list" allowBlank="1" showInputMessage="1" showErrorMessage="1" sqref="G17 G23 G19 G21">
      <formula1>$G$62:$G$63</formula1>
    </dataValidation>
    <dataValidation type="list" allowBlank="1" showInputMessage="1" showErrorMessage="1" sqref="D17 D26 D19 D21 D23">
      <formula1>$D$62:$D$71</formula1>
    </dataValidation>
    <dataValidation type="list" allowBlank="1" showInputMessage="1" showErrorMessage="1" sqref="H17:I17 H26:I26 H19:I19 H21:I21 H23:I23">
      <formula1>$H$75:$H$79</formula1>
    </dataValidation>
    <dataValidation type="list" allowBlank="1" showInputMessage="1" showErrorMessage="1" sqref="J17 J26 J19 J21 J23 G26">
      <formula1>$J$62:$J$63</formula1>
    </dataValidation>
    <dataValidation type="list" allowBlank="1" showInputMessage="1" showErrorMessage="1" sqref="C34">
      <formula1>$C$62:$C$68</formula1>
    </dataValidation>
    <dataValidation type="list" allowBlank="1" showInputMessage="1" showErrorMessage="1" sqref="E34">
      <formula1>$E$72:$E$78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0"/>
  <sheetViews>
    <sheetView zoomScale="80" zoomScaleNormal="80" workbookViewId="0">
      <selection activeCell="K9" sqref="K9"/>
    </sheetView>
  </sheetViews>
  <sheetFormatPr defaultRowHeight="13.5" outlineLevelCol="1" x14ac:dyDescent="0.15"/>
  <cols>
    <col min="1" max="1" width="2.75" style="1" customWidth="1"/>
    <col min="2" max="2" width="10.125" style="2" customWidth="1"/>
    <col min="3" max="6" width="10.625" style="1" customWidth="1"/>
    <col min="7" max="11" width="10.625" style="1" customWidth="1" outlineLevel="1"/>
    <col min="12" max="14" width="10.625" style="1" customWidth="1"/>
    <col min="15" max="16" width="10.625" style="1" customWidth="1" outlineLevel="1"/>
    <col min="17" max="21" width="10.625" style="1" customWidth="1"/>
    <col min="22" max="22" width="10.625" style="1" customWidth="1" outlineLevel="1"/>
    <col min="23" max="30" width="10.625" style="1" customWidth="1"/>
    <col min="31" max="33" width="10.625" style="1" customWidth="1" outlineLevel="1"/>
    <col min="34" max="35" width="10.625" style="1" customWidth="1"/>
    <col min="36" max="16384" width="9" style="1"/>
  </cols>
  <sheetData>
    <row r="1" spans="1:50" x14ac:dyDescent="0.15">
      <c r="A1" s="114"/>
      <c r="B1" s="12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</row>
    <row r="2" spans="1:50" ht="22.5" customHeight="1" x14ac:dyDescent="0.15">
      <c r="A2" s="114"/>
      <c r="B2" s="123"/>
      <c r="C2" s="285" t="s">
        <v>33</v>
      </c>
      <c r="D2" s="286"/>
      <c r="E2" s="286"/>
      <c r="F2" s="286"/>
      <c r="G2" s="286"/>
      <c r="H2" s="286"/>
      <c r="I2" s="286"/>
      <c r="J2" s="286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</row>
    <row r="3" spans="1:50" ht="9.75" customHeight="1" thickBot="1" x14ac:dyDescent="0.2">
      <c r="A3" s="114"/>
      <c r="B3" s="12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</row>
    <row r="4" spans="1:50" s="5" customFormat="1" ht="36" customHeight="1" thickBot="1" x14ac:dyDescent="0.2">
      <c r="A4" s="124"/>
      <c r="B4" s="125"/>
      <c r="C4" s="153" t="s">
        <v>0</v>
      </c>
      <c r="D4" s="194" t="s">
        <v>136</v>
      </c>
      <c r="E4" s="194" t="s">
        <v>137</v>
      </c>
      <c r="F4" s="194" t="s">
        <v>138</v>
      </c>
      <c r="G4" s="194" t="s">
        <v>34</v>
      </c>
      <c r="H4" s="194" t="s">
        <v>35</v>
      </c>
      <c r="I4" s="194" t="s">
        <v>36</v>
      </c>
      <c r="J4" s="194" t="s">
        <v>37</v>
      </c>
      <c r="K4" s="194" t="s">
        <v>38</v>
      </c>
      <c r="L4" s="154" t="s">
        <v>19</v>
      </c>
      <c r="M4" s="3" t="s">
        <v>21</v>
      </c>
      <c r="N4" s="155" t="s">
        <v>20</v>
      </c>
      <c r="O4" s="194" t="s">
        <v>39</v>
      </c>
      <c r="P4" s="198" t="s">
        <v>40</v>
      </c>
      <c r="Q4" s="55" t="s">
        <v>22</v>
      </c>
      <c r="R4" s="4" t="s">
        <v>23</v>
      </c>
      <c r="S4" s="156" t="s">
        <v>24</v>
      </c>
      <c r="T4" s="157" t="s">
        <v>25</v>
      </c>
      <c r="U4" s="157" t="s">
        <v>26</v>
      </c>
      <c r="V4" s="205" t="s">
        <v>44</v>
      </c>
      <c r="W4" s="158" t="s">
        <v>27</v>
      </c>
      <c r="X4" s="14" t="s">
        <v>28</v>
      </c>
      <c r="Y4" s="15" t="s">
        <v>29</v>
      </c>
      <c r="Z4" s="37" t="s">
        <v>1</v>
      </c>
      <c r="AA4" s="159" t="s">
        <v>30</v>
      </c>
      <c r="AB4" s="206" t="s">
        <v>133</v>
      </c>
      <c r="AC4" s="206" t="s">
        <v>134</v>
      </c>
      <c r="AD4" s="206" t="s">
        <v>135</v>
      </c>
      <c r="AE4" s="206" t="s">
        <v>41</v>
      </c>
      <c r="AF4" s="206" t="s">
        <v>42</v>
      </c>
      <c r="AG4" s="205" t="s">
        <v>43</v>
      </c>
      <c r="AH4" s="40" t="s">
        <v>32</v>
      </c>
      <c r="AI4" s="145" t="s">
        <v>31</v>
      </c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</row>
    <row r="5" spans="1:50" ht="22.5" customHeight="1" thickTop="1" x14ac:dyDescent="0.15">
      <c r="A5" s="114"/>
      <c r="B5" s="126" t="s">
        <v>4</v>
      </c>
      <c r="C5" s="185"/>
      <c r="D5" s="186"/>
      <c r="E5" s="186"/>
      <c r="F5" s="186"/>
      <c r="G5" s="186"/>
      <c r="H5" s="186"/>
      <c r="I5" s="186"/>
      <c r="J5" s="186"/>
      <c r="K5" s="186"/>
      <c r="L5" s="187"/>
      <c r="M5" s="16">
        <f>SUM(C5:L5)</f>
        <v>0</v>
      </c>
      <c r="N5" s="195"/>
      <c r="O5" s="186"/>
      <c r="P5" s="187"/>
      <c r="Q5" s="56">
        <f>SUM(N5:P5)</f>
        <v>0</v>
      </c>
      <c r="R5" s="23">
        <f>M5+Q5</f>
        <v>0</v>
      </c>
      <c r="S5" s="199"/>
      <c r="T5" s="186"/>
      <c r="U5" s="186"/>
      <c r="V5" s="200"/>
      <c r="W5" s="200"/>
      <c r="X5" s="30">
        <f>SUM(S5:W5)</f>
        <v>0</v>
      </c>
      <c r="Y5" s="48">
        <f>M5-X5</f>
        <v>0</v>
      </c>
      <c r="Z5" s="217"/>
      <c r="AA5" s="195"/>
      <c r="AB5" s="186"/>
      <c r="AC5" s="186"/>
      <c r="AD5" s="186"/>
      <c r="AE5" s="186"/>
      <c r="AF5" s="186"/>
      <c r="AG5" s="200"/>
      <c r="AH5" s="41">
        <f>X5+SUM(Z5:AG5)</f>
        <v>0</v>
      </c>
      <c r="AI5" s="146">
        <f>R5-AH5</f>
        <v>0</v>
      </c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</row>
    <row r="6" spans="1:50" ht="22.5" customHeight="1" x14ac:dyDescent="0.15">
      <c r="A6" s="114"/>
      <c r="B6" s="127" t="s">
        <v>5</v>
      </c>
      <c r="C6" s="188"/>
      <c r="D6" s="189"/>
      <c r="E6" s="189"/>
      <c r="F6" s="189"/>
      <c r="G6" s="189"/>
      <c r="H6" s="189"/>
      <c r="I6" s="189"/>
      <c r="J6" s="189"/>
      <c r="K6" s="189"/>
      <c r="L6" s="190"/>
      <c r="M6" s="17">
        <f t="shared" ref="M6:M16" si="0">SUM(C6:L6)</f>
        <v>0</v>
      </c>
      <c r="N6" s="196"/>
      <c r="O6" s="189"/>
      <c r="P6" s="190"/>
      <c r="Q6" s="57">
        <f t="shared" ref="Q6:Q16" si="1">SUM(N6:P6)</f>
        <v>0</v>
      </c>
      <c r="R6" s="24">
        <f t="shared" ref="R6:R16" si="2">M6+Q6</f>
        <v>0</v>
      </c>
      <c r="S6" s="201"/>
      <c r="T6" s="189"/>
      <c r="U6" s="189"/>
      <c r="V6" s="202"/>
      <c r="W6" s="202"/>
      <c r="X6" s="31">
        <f t="shared" ref="X6:X16" si="3">SUM(S6:W6)</f>
        <v>0</v>
      </c>
      <c r="Y6" s="49">
        <f t="shared" ref="Y6:Y16" si="4">M6-X6</f>
        <v>0</v>
      </c>
      <c r="Z6" s="218"/>
      <c r="AA6" s="196"/>
      <c r="AB6" s="189"/>
      <c r="AC6" s="189"/>
      <c r="AD6" s="189"/>
      <c r="AE6" s="189"/>
      <c r="AF6" s="189"/>
      <c r="AG6" s="202"/>
      <c r="AH6" s="42">
        <f t="shared" ref="AH6:AH20" si="5">X6+SUM(Z6:AG6)</f>
        <v>0</v>
      </c>
      <c r="AI6" s="147">
        <f t="shared" ref="AI6:AI16" si="6">R6-AH6</f>
        <v>0</v>
      </c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</row>
    <row r="7" spans="1:50" ht="22.5" customHeight="1" x14ac:dyDescent="0.15">
      <c r="A7" s="114"/>
      <c r="B7" s="127" t="s">
        <v>2</v>
      </c>
      <c r="C7" s="188"/>
      <c r="D7" s="189"/>
      <c r="E7" s="189"/>
      <c r="F7" s="189"/>
      <c r="G7" s="189"/>
      <c r="H7" s="189"/>
      <c r="I7" s="189"/>
      <c r="J7" s="189"/>
      <c r="K7" s="189"/>
      <c r="L7" s="190"/>
      <c r="M7" s="17">
        <f t="shared" si="0"/>
        <v>0</v>
      </c>
      <c r="N7" s="196"/>
      <c r="O7" s="189"/>
      <c r="P7" s="190"/>
      <c r="Q7" s="57">
        <f t="shared" si="1"/>
        <v>0</v>
      </c>
      <c r="R7" s="24">
        <f t="shared" si="2"/>
        <v>0</v>
      </c>
      <c r="S7" s="201"/>
      <c r="T7" s="189"/>
      <c r="U7" s="189"/>
      <c r="V7" s="202"/>
      <c r="W7" s="202"/>
      <c r="X7" s="31">
        <f t="shared" si="3"/>
        <v>0</v>
      </c>
      <c r="Y7" s="49">
        <f t="shared" si="4"/>
        <v>0</v>
      </c>
      <c r="Z7" s="218"/>
      <c r="AA7" s="196"/>
      <c r="AB7" s="189"/>
      <c r="AC7" s="189"/>
      <c r="AD7" s="189"/>
      <c r="AE7" s="189"/>
      <c r="AF7" s="189"/>
      <c r="AG7" s="202"/>
      <c r="AH7" s="42">
        <f t="shared" si="5"/>
        <v>0</v>
      </c>
      <c r="AI7" s="147">
        <f t="shared" si="6"/>
        <v>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</row>
    <row r="8" spans="1:50" ht="22.5" customHeight="1" x14ac:dyDescent="0.15">
      <c r="A8" s="114"/>
      <c r="B8" s="127" t="s">
        <v>3</v>
      </c>
      <c r="C8" s="188"/>
      <c r="D8" s="189"/>
      <c r="E8" s="189"/>
      <c r="F8" s="189"/>
      <c r="G8" s="189"/>
      <c r="H8" s="189"/>
      <c r="I8" s="189"/>
      <c r="J8" s="189"/>
      <c r="K8" s="189"/>
      <c r="L8" s="190"/>
      <c r="M8" s="17">
        <f t="shared" si="0"/>
        <v>0</v>
      </c>
      <c r="N8" s="196"/>
      <c r="O8" s="189"/>
      <c r="P8" s="190"/>
      <c r="Q8" s="57">
        <f t="shared" si="1"/>
        <v>0</v>
      </c>
      <c r="R8" s="24">
        <f t="shared" si="2"/>
        <v>0</v>
      </c>
      <c r="S8" s="201"/>
      <c r="T8" s="189"/>
      <c r="U8" s="189"/>
      <c r="V8" s="202"/>
      <c r="W8" s="202"/>
      <c r="X8" s="31">
        <f t="shared" si="3"/>
        <v>0</v>
      </c>
      <c r="Y8" s="49">
        <f t="shared" si="4"/>
        <v>0</v>
      </c>
      <c r="Z8" s="218"/>
      <c r="AA8" s="196"/>
      <c r="AB8" s="189"/>
      <c r="AC8" s="189"/>
      <c r="AD8" s="189"/>
      <c r="AE8" s="189"/>
      <c r="AF8" s="189"/>
      <c r="AG8" s="202"/>
      <c r="AH8" s="42">
        <f t="shared" si="5"/>
        <v>0</v>
      </c>
      <c r="AI8" s="147">
        <f t="shared" si="6"/>
        <v>0</v>
      </c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</row>
    <row r="9" spans="1:50" ht="22.5" customHeight="1" x14ac:dyDescent="0.15">
      <c r="A9" s="114"/>
      <c r="B9" s="127" t="s">
        <v>6</v>
      </c>
      <c r="C9" s="188"/>
      <c r="D9" s="189"/>
      <c r="E9" s="189"/>
      <c r="F9" s="189"/>
      <c r="G9" s="189"/>
      <c r="H9" s="189"/>
      <c r="I9" s="189"/>
      <c r="J9" s="189"/>
      <c r="K9" s="189"/>
      <c r="L9" s="190"/>
      <c r="M9" s="17">
        <f t="shared" si="0"/>
        <v>0</v>
      </c>
      <c r="N9" s="196"/>
      <c r="O9" s="189"/>
      <c r="P9" s="190"/>
      <c r="Q9" s="57">
        <f t="shared" si="1"/>
        <v>0</v>
      </c>
      <c r="R9" s="24">
        <f t="shared" si="2"/>
        <v>0</v>
      </c>
      <c r="S9" s="201"/>
      <c r="T9" s="189"/>
      <c r="U9" s="189"/>
      <c r="V9" s="202"/>
      <c r="W9" s="202"/>
      <c r="X9" s="31">
        <f t="shared" si="3"/>
        <v>0</v>
      </c>
      <c r="Y9" s="49">
        <f t="shared" si="4"/>
        <v>0</v>
      </c>
      <c r="Z9" s="218"/>
      <c r="AA9" s="196"/>
      <c r="AB9" s="189"/>
      <c r="AC9" s="189"/>
      <c r="AD9" s="189"/>
      <c r="AE9" s="189"/>
      <c r="AF9" s="189"/>
      <c r="AG9" s="202"/>
      <c r="AH9" s="42">
        <f t="shared" si="5"/>
        <v>0</v>
      </c>
      <c r="AI9" s="147">
        <f t="shared" si="6"/>
        <v>0</v>
      </c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</row>
    <row r="10" spans="1:50" ht="22.5" customHeight="1" x14ac:dyDescent="0.15">
      <c r="A10" s="114"/>
      <c r="B10" s="127" t="s">
        <v>7</v>
      </c>
      <c r="C10" s="188"/>
      <c r="D10" s="189"/>
      <c r="E10" s="189"/>
      <c r="F10" s="189"/>
      <c r="G10" s="189"/>
      <c r="H10" s="189"/>
      <c r="I10" s="189"/>
      <c r="J10" s="189"/>
      <c r="K10" s="189"/>
      <c r="L10" s="190"/>
      <c r="M10" s="17">
        <f t="shared" si="0"/>
        <v>0</v>
      </c>
      <c r="N10" s="196"/>
      <c r="O10" s="189"/>
      <c r="P10" s="190"/>
      <c r="Q10" s="57">
        <f t="shared" si="1"/>
        <v>0</v>
      </c>
      <c r="R10" s="24">
        <f t="shared" si="2"/>
        <v>0</v>
      </c>
      <c r="S10" s="201"/>
      <c r="T10" s="189"/>
      <c r="U10" s="189"/>
      <c r="V10" s="202"/>
      <c r="W10" s="202"/>
      <c r="X10" s="31">
        <f t="shared" si="3"/>
        <v>0</v>
      </c>
      <c r="Y10" s="49">
        <f t="shared" si="4"/>
        <v>0</v>
      </c>
      <c r="Z10" s="218"/>
      <c r="AA10" s="196"/>
      <c r="AB10" s="189"/>
      <c r="AC10" s="189"/>
      <c r="AD10" s="189"/>
      <c r="AE10" s="189"/>
      <c r="AF10" s="189"/>
      <c r="AG10" s="202"/>
      <c r="AH10" s="42">
        <f t="shared" si="5"/>
        <v>0</v>
      </c>
      <c r="AI10" s="147">
        <f t="shared" si="6"/>
        <v>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</row>
    <row r="11" spans="1:50" ht="22.5" customHeight="1" x14ac:dyDescent="0.15">
      <c r="A11" s="114"/>
      <c r="B11" s="127" t="s">
        <v>8</v>
      </c>
      <c r="C11" s="188"/>
      <c r="D11" s="189"/>
      <c r="E11" s="189"/>
      <c r="F11" s="189"/>
      <c r="G11" s="189"/>
      <c r="H11" s="189"/>
      <c r="I11" s="189"/>
      <c r="J11" s="189"/>
      <c r="K11" s="189"/>
      <c r="L11" s="190"/>
      <c r="M11" s="17">
        <f t="shared" si="0"/>
        <v>0</v>
      </c>
      <c r="N11" s="196"/>
      <c r="O11" s="189"/>
      <c r="P11" s="190"/>
      <c r="Q11" s="57">
        <f t="shared" si="1"/>
        <v>0</v>
      </c>
      <c r="R11" s="24">
        <f t="shared" si="2"/>
        <v>0</v>
      </c>
      <c r="S11" s="201"/>
      <c r="T11" s="189"/>
      <c r="U11" s="189"/>
      <c r="V11" s="202"/>
      <c r="W11" s="202"/>
      <c r="X11" s="31">
        <f t="shared" si="3"/>
        <v>0</v>
      </c>
      <c r="Y11" s="49">
        <f t="shared" si="4"/>
        <v>0</v>
      </c>
      <c r="Z11" s="218"/>
      <c r="AA11" s="196"/>
      <c r="AB11" s="189"/>
      <c r="AC11" s="189"/>
      <c r="AD11" s="189"/>
      <c r="AE11" s="189"/>
      <c r="AF11" s="189"/>
      <c r="AG11" s="202"/>
      <c r="AH11" s="42">
        <f t="shared" si="5"/>
        <v>0</v>
      </c>
      <c r="AI11" s="147">
        <f t="shared" si="6"/>
        <v>0</v>
      </c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</row>
    <row r="12" spans="1:50" ht="22.5" customHeight="1" x14ac:dyDescent="0.15">
      <c r="A12" s="114"/>
      <c r="B12" s="127" t="s">
        <v>9</v>
      </c>
      <c r="C12" s="188"/>
      <c r="D12" s="189"/>
      <c r="E12" s="189"/>
      <c r="F12" s="189"/>
      <c r="G12" s="189"/>
      <c r="H12" s="189"/>
      <c r="I12" s="189"/>
      <c r="J12" s="189"/>
      <c r="K12" s="189"/>
      <c r="L12" s="190"/>
      <c r="M12" s="17">
        <f t="shared" si="0"/>
        <v>0</v>
      </c>
      <c r="N12" s="196"/>
      <c r="O12" s="189"/>
      <c r="P12" s="190"/>
      <c r="Q12" s="57">
        <f t="shared" si="1"/>
        <v>0</v>
      </c>
      <c r="R12" s="24">
        <f t="shared" si="2"/>
        <v>0</v>
      </c>
      <c r="S12" s="201"/>
      <c r="T12" s="189"/>
      <c r="U12" s="189"/>
      <c r="V12" s="202"/>
      <c r="W12" s="202"/>
      <c r="X12" s="31">
        <f t="shared" si="3"/>
        <v>0</v>
      </c>
      <c r="Y12" s="49">
        <f t="shared" si="4"/>
        <v>0</v>
      </c>
      <c r="Z12" s="218"/>
      <c r="AA12" s="196"/>
      <c r="AB12" s="189"/>
      <c r="AC12" s="189"/>
      <c r="AD12" s="189"/>
      <c r="AE12" s="189"/>
      <c r="AF12" s="189"/>
      <c r="AG12" s="202"/>
      <c r="AH12" s="42">
        <f t="shared" si="5"/>
        <v>0</v>
      </c>
      <c r="AI12" s="147">
        <f t="shared" si="6"/>
        <v>0</v>
      </c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</row>
    <row r="13" spans="1:50" ht="22.5" customHeight="1" x14ac:dyDescent="0.15">
      <c r="A13" s="114"/>
      <c r="B13" s="127" t="s">
        <v>10</v>
      </c>
      <c r="C13" s="188"/>
      <c r="D13" s="189"/>
      <c r="E13" s="189"/>
      <c r="F13" s="189"/>
      <c r="G13" s="189"/>
      <c r="H13" s="189"/>
      <c r="I13" s="189"/>
      <c r="J13" s="189"/>
      <c r="K13" s="189"/>
      <c r="L13" s="190"/>
      <c r="M13" s="17">
        <f t="shared" si="0"/>
        <v>0</v>
      </c>
      <c r="N13" s="196"/>
      <c r="O13" s="189"/>
      <c r="P13" s="190"/>
      <c r="Q13" s="57">
        <f t="shared" si="1"/>
        <v>0</v>
      </c>
      <c r="R13" s="24">
        <f t="shared" si="2"/>
        <v>0</v>
      </c>
      <c r="S13" s="201"/>
      <c r="T13" s="189"/>
      <c r="U13" s="189"/>
      <c r="V13" s="202"/>
      <c r="W13" s="202"/>
      <c r="X13" s="31">
        <f t="shared" si="3"/>
        <v>0</v>
      </c>
      <c r="Y13" s="49">
        <f t="shared" si="4"/>
        <v>0</v>
      </c>
      <c r="Z13" s="218"/>
      <c r="AA13" s="196"/>
      <c r="AB13" s="189"/>
      <c r="AC13" s="189"/>
      <c r="AD13" s="189"/>
      <c r="AE13" s="189"/>
      <c r="AF13" s="189"/>
      <c r="AG13" s="202"/>
      <c r="AH13" s="42">
        <f t="shared" si="5"/>
        <v>0</v>
      </c>
      <c r="AI13" s="147">
        <f t="shared" si="6"/>
        <v>0</v>
      </c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</row>
    <row r="14" spans="1:50" ht="22.5" customHeight="1" x14ac:dyDescent="0.15">
      <c r="A14" s="114"/>
      <c r="B14" s="127" t="s">
        <v>11</v>
      </c>
      <c r="C14" s="188"/>
      <c r="D14" s="189"/>
      <c r="E14" s="189"/>
      <c r="F14" s="189"/>
      <c r="G14" s="189"/>
      <c r="H14" s="189"/>
      <c r="I14" s="189"/>
      <c r="J14" s="189"/>
      <c r="K14" s="189"/>
      <c r="L14" s="190"/>
      <c r="M14" s="17">
        <f t="shared" si="0"/>
        <v>0</v>
      </c>
      <c r="N14" s="196"/>
      <c r="O14" s="189"/>
      <c r="P14" s="190"/>
      <c r="Q14" s="57">
        <f t="shared" si="1"/>
        <v>0</v>
      </c>
      <c r="R14" s="24">
        <f t="shared" si="2"/>
        <v>0</v>
      </c>
      <c r="S14" s="201"/>
      <c r="T14" s="189"/>
      <c r="U14" s="189"/>
      <c r="V14" s="202"/>
      <c r="W14" s="202"/>
      <c r="X14" s="31">
        <f t="shared" si="3"/>
        <v>0</v>
      </c>
      <c r="Y14" s="49">
        <f t="shared" si="4"/>
        <v>0</v>
      </c>
      <c r="Z14" s="218"/>
      <c r="AA14" s="196"/>
      <c r="AB14" s="189"/>
      <c r="AC14" s="189"/>
      <c r="AD14" s="189"/>
      <c r="AE14" s="189"/>
      <c r="AF14" s="189"/>
      <c r="AG14" s="202"/>
      <c r="AH14" s="42">
        <f t="shared" si="5"/>
        <v>0</v>
      </c>
      <c r="AI14" s="147">
        <f t="shared" si="6"/>
        <v>0</v>
      </c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</row>
    <row r="15" spans="1:50" ht="22.5" customHeight="1" x14ac:dyDescent="0.15">
      <c r="A15" s="114"/>
      <c r="B15" s="127" t="s">
        <v>12</v>
      </c>
      <c r="C15" s="188"/>
      <c r="D15" s="189"/>
      <c r="E15" s="189"/>
      <c r="F15" s="189"/>
      <c r="G15" s="189"/>
      <c r="H15" s="189"/>
      <c r="I15" s="189"/>
      <c r="J15" s="189"/>
      <c r="K15" s="189"/>
      <c r="L15" s="190"/>
      <c r="M15" s="17">
        <f t="shared" si="0"/>
        <v>0</v>
      </c>
      <c r="N15" s="196"/>
      <c r="O15" s="189"/>
      <c r="P15" s="190"/>
      <c r="Q15" s="57">
        <f t="shared" si="1"/>
        <v>0</v>
      </c>
      <c r="R15" s="24">
        <f t="shared" si="2"/>
        <v>0</v>
      </c>
      <c r="S15" s="201"/>
      <c r="T15" s="189"/>
      <c r="U15" s="189"/>
      <c r="V15" s="202"/>
      <c r="W15" s="202"/>
      <c r="X15" s="31">
        <f t="shared" si="3"/>
        <v>0</v>
      </c>
      <c r="Y15" s="49">
        <f t="shared" si="4"/>
        <v>0</v>
      </c>
      <c r="Z15" s="218"/>
      <c r="AA15" s="196"/>
      <c r="AB15" s="189"/>
      <c r="AC15" s="189"/>
      <c r="AD15" s="189"/>
      <c r="AE15" s="189"/>
      <c r="AF15" s="189"/>
      <c r="AG15" s="202"/>
      <c r="AH15" s="42">
        <f t="shared" si="5"/>
        <v>0</v>
      </c>
      <c r="AI15" s="147">
        <f t="shared" si="6"/>
        <v>0</v>
      </c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</row>
    <row r="16" spans="1:50" ht="22.5" customHeight="1" thickBot="1" x14ac:dyDescent="0.2">
      <c r="A16" s="114"/>
      <c r="B16" s="128" t="s">
        <v>13</v>
      </c>
      <c r="C16" s="191"/>
      <c r="D16" s="189"/>
      <c r="E16" s="192"/>
      <c r="F16" s="192"/>
      <c r="G16" s="192"/>
      <c r="H16" s="192"/>
      <c r="I16" s="192"/>
      <c r="J16" s="192"/>
      <c r="K16" s="192"/>
      <c r="L16" s="193"/>
      <c r="M16" s="18">
        <f t="shared" si="0"/>
        <v>0</v>
      </c>
      <c r="N16" s="197"/>
      <c r="O16" s="192"/>
      <c r="P16" s="193"/>
      <c r="Q16" s="58">
        <f t="shared" si="1"/>
        <v>0</v>
      </c>
      <c r="R16" s="25">
        <f t="shared" si="2"/>
        <v>0</v>
      </c>
      <c r="S16" s="203"/>
      <c r="T16" s="192"/>
      <c r="U16" s="192"/>
      <c r="V16" s="204"/>
      <c r="W16" s="204"/>
      <c r="X16" s="32">
        <f t="shared" si="3"/>
        <v>0</v>
      </c>
      <c r="Y16" s="50">
        <f t="shared" si="4"/>
        <v>0</v>
      </c>
      <c r="Z16" s="219"/>
      <c r="AA16" s="197"/>
      <c r="AB16" s="192"/>
      <c r="AC16" s="192"/>
      <c r="AD16" s="192"/>
      <c r="AE16" s="192"/>
      <c r="AF16" s="192"/>
      <c r="AG16" s="204"/>
      <c r="AH16" s="43">
        <f t="shared" si="5"/>
        <v>0</v>
      </c>
      <c r="AI16" s="148">
        <f t="shared" si="6"/>
        <v>0</v>
      </c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</row>
    <row r="17" spans="1:50" ht="22.5" customHeight="1" thickTop="1" thickBot="1" x14ac:dyDescent="0.2">
      <c r="A17" s="114"/>
      <c r="B17" s="129" t="s">
        <v>14</v>
      </c>
      <c r="C17" s="160">
        <f>SUBTOTAL(9,C5:C16)</f>
        <v>0</v>
      </c>
      <c r="D17" s="142">
        <f t="shared" ref="D17:AI17" si="7">SUBTOTAL(9,D5:D16)</f>
        <v>0</v>
      </c>
      <c r="E17" s="142">
        <f t="shared" si="7"/>
        <v>0</v>
      </c>
      <c r="F17" s="142">
        <f t="shared" si="7"/>
        <v>0</v>
      </c>
      <c r="G17" s="142">
        <f t="shared" si="7"/>
        <v>0</v>
      </c>
      <c r="H17" s="142">
        <f t="shared" si="7"/>
        <v>0</v>
      </c>
      <c r="I17" s="142">
        <f t="shared" si="7"/>
        <v>0</v>
      </c>
      <c r="J17" s="142">
        <f t="shared" si="7"/>
        <v>0</v>
      </c>
      <c r="K17" s="142">
        <f t="shared" si="7"/>
        <v>0</v>
      </c>
      <c r="L17" s="161">
        <f t="shared" si="7"/>
        <v>0</v>
      </c>
      <c r="M17" s="19">
        <f t="shared" si="7"/>
        <v>0</v>
      </c>
      <c r="N17" s="144">
        <f t="shared" si="7"/>
        <v>0</v>
      </c>
      <c r="O17" s="142"/>
      <c r="P17" s="161"/>
      <c r="Q17" s="59">
        <f t="shared" si="7"/>
        <v>0</v>
      </c>
      <c r="R17" s="26">
        <f t="shared" si="7"/>
        <v>0</v>
      </c>
      <c r="S17" s="141">
        <f t="shared" si="7"/>
        <v>0</v>
      </c>
      <c r="T17" s="142">
        <f t="shared" si="7"/>
        <v>0</v>
      </c>
      <c r="U17" s="142">
        <f t="shared" si="7"/>
        <v>0</v>
      </c>
      <c r="V17" s="143">
        <f t="shared" si="7"/>
        <v>0</v>
      </c>
      <c r="W17" s="143">
        <f t="shared" si="7"/>
        <v>0</v>
      </c>
      <c r="X17" s="33">
        <f t="shared" si="7"/>
        <v>0</v>
      </c>
      <c r="Y17" s="51">
        <f t="shared" si="7"/>
        <v>0</v>
      </c>
      <c r="Z17" s="38">
        <f t="shared" si="7"/>
        <v>0</v>
      </c>
      <c r="AA17" s="144">
        <f t="shared" si="7"/>
        <v>0</v>
      </c>
      <c r="AB17" s="142">
        <f t="shared" si="7"/>
        <v>0</v>
      </c>
      <c r="AC17" s="142">
        <f t="shared" si="7"/>
        <v>0</v>
      </c>
      <c r="AD17" s="142">
        <f t="shared" si="7"/>
        <v>0</v>
      </c>
      <c r="AE17" s="142">
        <f t="shared" si="7"/>
        <v>0</v>
      </c>
      <c r="AF17" s="142">
        <f t="shared" si="7"/>
        <v>0</v>
      </c>
      <c r="AG17" s="143">
        <f t="shared" si="7"/>
        <v>0</v>
      </c>
      <c r="AH17" s="44">
        <f t="shared" si="7"/>
        <v>0</v>
      </c>
      <c r="AI17" s="149">
        <f t="shared" si="7"/>
        <v>0</v>
      </c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</row>
    <row r="18" spans="1:50" ht="22.5" customHeight="1" x14ac:dyDescent="0.15">
      <c r="A18" s="114"/>
      <c r="B18" s="130" t="s">
        <v>16</v>
      </c>
      <c r="C18" s="207"/>
      <c r="D18" s="9"/>
      <c r="E18" s="9"/>
      <c r="F18" s="9"/>
      <c r="G18" s="9"/>
      <c r="H18" s="9"/>
      <c r="I18" s="9"/>
      <c r="J18" s="9"/>
      <c r="K18" s="9"/>
      <c r="L18" s="71"/>
      <c r="M18" s="20">
        <f t="shared" ref="M18:M20" si="8">SUM(C18:L18)</f>
        <v>0</v>
      </c>
      <c r="N18" s="61"/>
      <c r="O18" s="62"/>
      <c r="P18" s="63"/>
      <c r="Q18" s="64"/>
      <c r="R18" s="27">
        <f t="shared" ref="R18:R20" si="9">M18+Q18</f>
        <v>0</v>
      </c>
      <c r="S18" s="210"/>
      <c r="T18" s="211"/>
      <c r="U18" s="211"/>
      <c r="V18" s="212"/>
      <c r="W18" s="212"/>
      <c r="X18" s="34">
        <f t="shared" ref="X18:X20" si="10">SUM(S18:W18)</f>
        <v>0</v>
      </c>
      <c r="Y18" s="52">
        <f t="shared" ref="Y18:Y20" si="11">M18-X18</f>
        <v>0</v>
      </c>
      <c r="Z18" s="220"/>
      <c r="AA18" s="6"/>
      <c r="AB18" s="211"/>
      <c r="AC18" s="211"/>
      <c r="AD18" s="211"/>
      <c r="AE18" s="211"/>
      <c r="AF18" s="211"/>
      <c r="AG18" s="212"/>
      <c r="AH18" s="45">
        <f t="shared" si="5"/>
        <v>0</v>
      </c>
      <c r="AI18" s="150">
        <f t="shared" ref="AI18:AI20" si="12">R18-AH18</f>
        <v>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</row>
    <row r="19" spans="1:50" ht="22.5" customHeight="1" x14ac:dyDescent="0.15">
      <c r="A19" s="114"/>
      <c r="B19" s="127" t="s">
        <v>15</v>
      </c>
      <c r="C19" s="188"/>
      <c r="D19" s="10"/>
      <c r="E19" s="10"/>
      <c r="F19" s="10"/>
      <c r="G19" s="10"/>
      <c r="H19" s="10"/>
      <c r="I19" s="10"/>
      <c r="J19" s="10"/>
      <c r="K19" s="10"/>
      <c r="L19" s="65"/>
      <c r="M19" s="17">
        <f t="shared" si="8"/>
        <v>0</v>
      </c>
      <c r="N19" s="7"/>
      <c r="O19" s="10"/>
      <c r="P19" s="65"/>
      <c r="Q19" s="66"/>
      <c r="R19" s="24">
        <f t="shared" si="9"/>
        <v>0</v>
      </c>
      <c r="S19" s="201"/>
      <c r="T19" s="189"/>
      <c r="U19" s="189"/>
      <c r="V19" s="202"/>
      <c r="W19" s="202"/>
      <c r="X19" s="31">
        <f t="shared" si="10"/>
        <v>0</v>
      </c>
      <c r="Y19" s="49">
        <f t="shared" si="11"/>
        <v>0</v>
      </c>
      <c r="Z19" s="218"/>
      <c r="AA19" s="7"/>
      <c r="AB19" s="189"/>
      <c r="AC19" s="189"/>
      <c r="AD19" s="189"/>
      <c r="AE19" s="189"/>
      <c r="AF19" s="189"/>
      <c r="AG19" s="202"/>
      <c r="AH19" s="42">
        <f t="shared" si="5"/>
        <v>0</v>
      </c>
      <c r="AI19" s="147">
        <f t="shared" si="12"/>
        <v>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</row>
    <row r="20" spans="1:50" ht="22.5" customHeight="1" thickBot="1" x14ac:dyDescent="0.2">
      <c r="A20" s="114"/>
      <c r="B20" s="209"/>
      <c r="C20" s="208"/>
      <c r="D20" s="11"/>
      <c r="E20" s="11"/>
      <c r="F20" s="11"/>
      <c r="G20" s="11"/>
      <c r="H20" s="11"/>
      <c r="I20" s="11"/>
      <c r="J20" s="11"/>
      <c r="K20" s="11"/>
      <c r="L20" s="67"/>
      <c r="M20" s="21">
        <f t="shared" si="8"/>
        <v>0</v>
      </c>
      <c r="N20" s="8"/>
      <c r="O20" s="11"/>
      <c r="P20" s="67"/>
      <c r="Q20" s="68"/>
      <c r="R20" s="28">
        <f t="shared" si="9"/>
        <v>0</v>
      </c>
      <c r="S20" s="213"/>
      <c r="T20" s="214"/>
      <c r="U20" s="214"/>
      <c r="V20" s="215"/>
      <c r="W20" s="215"/>
      <c r="X20" s="35">
        <f t="shared" si="10"/>
        <v>0</v>
      </c>
      <c r="Y20" s="53">
        <f t="shared" si="11"/>
        <v>0</v>
      </c>
      <c r="Z20" s="221"/>
      <c r="AA20" s="8"/>
      <c r="AB20" s="214"/>
      <c r="AC20" s="214"/>
      <c r="AD20" s="214"/>
      <c r="AE20" s="214"/>
      <c r="AF20" s="214"/>
      <c r="AG20" s="215"/>
      <c r="AH20" s="46">
        <f t="shared" si="5"/>
        <v>0</v>
      </c>
      <c r="AI20" s="151">
        <f t="shared" si="12"/>
        <v>0</v>
      </c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</row>
    <row r="21" spans="1:50" ht="22.5" customHeight="1" thickTop="1" thickBot="1" x14ac:dyDescent="0.2">
      <c r="A21" s="114"/>
      <c r="B21" s="131" t="s">
        <v>17</v>
      </c>
      <c r="C21" s="133">
        <f>SUBTOTAL(9,C18:C20)</f>
        <v>0</v>
      </c>
      <c r="D21" s="13"/>
      <c r="E21" s="13"/>
      <c r="F21" s="13"/>
      <c r="G21" s="13"/>
      <c r="H21" s="13"/>
      <c r="I21" s="13"/>
      <c r="J21" s="13"/>
      <c r="K21" s="13"/>
      <c r="L21" s="69"/>
      <c r="M21" s="22">
        <f t="shared" ref="M21" si="13">SUBTOTAL(9,M18:M20)</f>
        <v>0</v>
      </c>
      <c r="N21" s="12"/>
      <c r="O21" s="13"/>
      <c r="P21" s="69"/>
      <c r="Q21" s="70"/>
      <c r="R21" s="29">
        <f t="shared" ref="R21:AI21" si="14">SUBTOTAL(9,R18:R20)</f>
        <v>0</v>
      </c>
      <c r="S21" s="139">
        <f t="shared" si="14"/>
        <v>0</v>
      </c>
      <c r="T21" s="134">
        <f t="shared" si="14"/>
        <v>0</v>
      </c>
      <c r="U21" s="134">
        <f t="shared" si="14"/>
        <v>0</v>
      </c>
      <c r="V21" s="140">
        <f t="shared" ref="V21" si="15">SUBTOTAL(9,V9:V20)</f>
        <v>0</v>
      </c>
      <c r="W21" s="140">
        <f t="shared" si="14"/>
        <v>0</v>
      </c>
      <c r="X21" s="36">
        <f t="shared" si="14"/>
        <v>0</v>
      </c>
      <c r="Y21" s="54">
        <f t="shared" si="14"/>
        <v>0</v>
      </c>
      <c r="Z21" s="39">
        <f t="shared" si="14"/>
        <v>0</v>
      </c>
      <c r="AA21" s="12"/>
      <c r="AB21" s="134">
        <f t="shared" si="14"/>
        <v>0</v>
      </c>
      <c r="AC21" s="13">
        <f t="shared" si="14"/>
        <v>0</v>
      </c>
      <c r="AD21" s="13">
        <f t="shared" si="14"/>
        <v>0</v>
      </c>
      <c r="AE21" s="134">
        <f t="shared" si="14"/>
        <v>0</v>
      </c>
      <c r="AF21" s="134">
        <f t="shared" si="14"/>
        <v>0</v>
      </c>
      <c r="AG21" s="140">
        <f t="shared" si="14"/>
        <v>0</v>
      </c>
      <c r="AH21" s="47">
        <f t="shared" si="14"/>
        <v>0</v>
      </c>
      <c r="AI21" s="152">
        <f t="shared" si="14"/>
        <v>0</v>
      </c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</row>
    <row r="22" spans="1:50" ht="22.5" customHeight="1" thickBot="1" x14ac:dyDescent="0.2">
      <c r="A22" s="114"/>
      <c r="B22" s="132" t="s">
        <v>18</v>
      </c>
      <c r="C22" s="133">
        <f>SUBTOTAL(9,C5:C21)</f>
        <v>0</v>
      </c>
      <c r="D22" s="134">
        <f t="shared" ref="D22:AI22" si="16">SUBTOTAL(9,D5:D21)</f>
        <v>0</v>
      </c>
      <c r="E22" s="134">
        <f t="shared" si="16"/>
        <v>0</v>
      </c>
      <c r="F22" s="134">
        <f t="shared" si="16"/>
        <v>0</v>
      </c>
      <c r="G22" s="134">
        <f t="shared" si="16"/>
        <v>0</v>
      </c>
      <c r="H22" s="134">
        <f t="shared" si="16"/>
        <v>0</v>
      </c>
      <c r="I22" s="134">
        <f t="shared" si="16"/>
        <v>0</v>
      </c>
      <c r="J22" s="134">
        <f t="shared" si="16"/>
        <v>0</v>
      </c>
      <c r="K22" s="134">
        <f t="shared" si="16"/>
        <v>0</v>
      </c>
      <c r="L22" s="135">
        <f t="shared" si="16"/>
        <v>0</v>
      </c>
      <c r="M22" s="22">
        <f t="shared" si="16"/>
        <v>0</v>
      </c>
      <c r="N22" s="136">
        <f t="shared" si="16"/>
        <v>0</v>
      </c>
      <c r="O22" s="137"/>
      <c r="P22" s="138"/>
      <c r="Q22" s="60">
        <f t="shared" si="16"/>
        <v>0</v>
      </c>
      <c r="R22" s="29">
        <f t="shared" si="16"/>
        <v>0</v>
      </c>
      <c r="S22" s="139">
        <f t="shared" si="16"/>
        <v>0</v>
      </c>
      <c r="T22" s="134">
        <f t="shared" si="16"/>
        <v>0</v>
      </c>
      <c r="U22" s="134">
        <f t="shared" si="16"/>
        <v>0</v>
      </c>
      <c r="V22" s="140">
        <f t="shared" si="16"/>
        <v>0</v>
      </c>
      <c r="W22" s="140">
        <f t="shared" si="16"/>
        <v>0</v>
      </c>
      <c r="X22" s="36">
        <f t="shared" si="16"/>
        <v>0</v>
      </c>
      <c r="Y22" s="54">
        <f t="shared" si="16"/>
        <v>0</v>
      </c>
      <c r="Z22" s="39">
        <f t="shared" si="16"/>
        <v>0</v>
      </c>
      <c r="AA22" s="216">
        <f t="shared" si="16"/>
        <v>0</v>
      </c>
      <c r="AB22" s="134">
        <f t="shared" si="16"/>
        <v>0</v>
      </c>
      <c r="AC22" s="134">
        <f t="shared" si="16"/>
        <v>0</v>
      </c>
      <c r="AD22" s="134">
        <f t="shared" si="16"/>
        <v>0</v>
      </c>
      <c r="AE22" s="134">
        <f t="shared" si="16"/>
        <v>0</v>
      </c>
      <c r="AF22" s="134">
        <f t="shared" si="16"/>
        <v>0</v>
      </c>
      <c r="AG22" s="140">
        <f t="shared" si="16"/>
        <v>0</v>
      </c>
      <c r="AH22" s="47">
        <f t="shared" si="16"/>
        <v>0</v>
      </c>
      <c r="AI22" s="152">
        <f t="shared" si="16"/>
        <v>0</v>
      </c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</row>
    <row r="23" spans="1:50" ht="22.5" customHeight="1" x14ac:dyDescent="0.15">
      <c r="A23" s="114"/>
      <c r="B23" s="12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</row>
    <row r="24" spans="1:50" ht="22.5" customHeight="1" x14ac:dyDescent="0.15">
      <c r="A24" s="114"/>
      <c r="B24" s="12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</row>
    <row r="25" spans="1:50" ht="22.5" customHeight="1" x14ac:dyDescent="0.15">
      <c r="A25" s="114"/>
      <c r="B25" s="12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</row>
    <row r="26" spans="1:50" ht="22.5" customHeight="1" x14ac:dyDescent="0.15">
      <c r="A26" s="114"/>
      <c r="B26" s="12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</row>
    <row r="27" spans="1:50" ht="22.5" customHeight="1" x14ac:dyDescent="0.15">
      <c r="A27" s="114"/>
      <c r="B27" s="12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</row>
    <row r="28" spans="1:50" ht="22.5" customHeight="1" x14ac:dyDescent="0.15">
      <c r="A28" s="114"/>
      <c r="B28" s="12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</row>
    <row r="29" spans="1:50" ht="22.5" customHeight="1" x14ac:dyDescent="0.15">
      <c r="A29" s="114"/>
      <c r="B29" s="12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</row>
    <row r="30" spans="1:50" ht="22.5" customHeight="1" x14ac:dyDescent="0.15">
      <c r="A30" s="114"/>
      <c r="B30" s="123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</row>
    <row r="31" spans="1:50" ht="22.5" customHeight="1" x14ac:dyDescent="0.15">
      <c r="A31" s="114"/>
      <c r="B31" s="12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</row>
    <row r="32" spans="1:50" ht="22.5" customHeight="1" x14ac:dyDescent="0.15">
      <c r="A32" s="114"/>
      <c r="B32" s="12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</row>
    <row r="33" spans="1:50" ht="22.5" customHeight="1" x14ac:dyDescent="0.15">
      <c r="A33" s="114"/>
      <c r="B33" s="123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</row>
    <row r="34" spans="1:50" ht="22.5" customHeight="1" x14ac:dyDescent="0.15">
      <c r="A34" s="114"/>
      <c r="B34" s="12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</row>
    <row r="35" spans="1:50" ht="22.5" customHeight="1" x14ac:dyDescent="0.15">
      <c r="A35" s="114"/>
      <c r="B35" s="12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</row>
    <row r="36" spans="1:50" ht="22.5" customHeight="1" x14ac:dyDescent="0.15">
      <c r="A36" s="114"/>
      <c r="B36" s="12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</row>
    <row r="37" spans="1:50" ht="22.5" customHeight="1" x14ac:dyDescent="0.15">
      <c r="A37" s="114"/>
      <c r="B37" s="12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</row>
    <row r="38" spans="1:50" ht="22.5" customHeight="1" x14ac:dyDescent="0.15">
      <c r="A38" s="114"/>
      <c r="B38" s="12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</row>
    <row r="39" spans="1:50" ht="22.5" customHeight="1" x14ac:dyDescent="0.15">
      <c r="A39" s="114"/>
      <c r="B39" s="12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</row>
    <row r="40" spans="1:50" ht="22.5" customHeight="1" x14ac:dyDescent="0.15">
      <c r="A40" s="114"/>
      <c r="B40" s="12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</row>
    <row r="41" spans="1:50" ht="22.5" customHeight="1" x14ac:dyDescent="0.15">
      <c r="A41" s="114"/>
      <c r="B41" s="12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</row>
    <row r="42" spans="1:50" ht="22.5" customHeight="1" x14ac:dyDescent="0.15">
      <c r="A42" s="114"/>
      <c r="B42" s="12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</row>
    <row r="43" spans="1:50" ht="22.5" customHeight="1" x14ac:dyDescent="0.15">
      <c r="A43" s="114"/>
      <c r="B43" s="12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</row>
    <row r="44" spans="1:50" ht="22.5" customHeight="1" x14ac:dyDescent="0.15">
      <c r="A44" s="114"/>
      <c r="B44" s="12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</row>
    <row r="45" spans="1:50" ht="22.5" customHeight="1" x14ac:dyDescent="0.15">
      <c r="A45" s="114"/>
      <c r="B45" s="123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</row>
    <row r="46" spans="1:50" ht="22.5" customHeight="1" x14ac:dyDescent="0.15">
      <c r="A46" s="114"/>
      <c r="B46" s="12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</row>
    <row r="47" spans="1:50" ht="22.5" customHeight="1" x14ac:dyDescent="0.15"/>
    <row r="48" spans="1:50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sheetProtection password="94C8" sheet="1" objects="1" scenarios="1"/>
  <mergeCells count="1">
    <mergeCell ref="C2:AI2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年末調整計算シート</vt:lpstr>
      <vt:lpstr>給与台帳シート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2016-11-16T15:23:57Z</dcterms:created>
  <dcterms:modified xsi:type="dcterms:W3CDTF">2016-11-24T12:42:20Z</dcterms:modified>
</cp:coreProperties>
</file>